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O:\1.一般\!!!!!!!!!_ドライブ階層整理フォルダー\個人ファイル\糸数\外為企画\規程関連\輸出取立申込書\HP掲載起案\"/>
    </mc:Choice>
  </mc:AlternateContent>
  <xr:revisionPtr revIDLastSave="0" documentId="13_ncr:1_{6AADED4C-B10F-453F-9033-8E2394CB1E64}" xr6:coauthVersionLast="47" xr6:coauthVersionMax="47" xr10:uidLastSave="{00000000-0000-0000-0000-000000000000}"/>
  <bookViews>
    <workbookView xWindow="990" yWindow="-120" windowWidth="19620" windowHeight="11760" xr2:uid="{7334D971-9F6D-46E2-BA0E-B43084425DDD}"/>
  </bookViews>
  <sheets>
    <sheet name="入力フォーム" sheetId="3" r:id="rId1"/>
    <sheet name="申込書" sheetId="1" r:id="rId2"/>
    <sheet name="手形" sheetId="4" r:id="rId3"/>
    <sheet name="カメラ部品" sheetId="2" state="hidden" r:id="rId4"/>
    <sheet name="DICT" sheetId="6" state="hidden" r:id="rId5"/>
    <sheet name="UNITS" sheetId="7" state="hidden" r:id="rId6"/>
    <sheet name="CURRENCY" sheetId="8" state="hidden" r:id="rId7"/>
  </sheets>
  <definedNames>
    <definedName name="AMOUNT_WORDS">_xlfn.LAMBDA(_xlpm.amount,_xlpm.ccy,_xlfn.LET(_xlpm.c,UPPER(TRIM(_xlpm.ccy)),_xlpm.cName,_xlfn.XLOOKUP(_xlpm.c,CURRENCY!$A:$A,CURRENCY!$B:$B,_xlpm.c),_xlpm.dec,_xlfn.XLOOKUP(_xlpm.c,CURRENCY!$A:$A,CURRENCY!$C:$C,2),_xlpm.denom,10^_xlpm.dec,_xlpm.a,_xlpm.amount,_xlpm.intPart0,INT(_xlpm.a),_xlpm.frac0,ROUND(MOD(_xlpm.a,1)*_xlpm.denom,0),_xlpm.intPart,_xlpm.intPart0+IF(_xlpm.frac0=_xlpm.denom,1,0),_xlpm.frac,IF(_xlpm.frac0=_xlpm.denom,0,_xlpm.frac0),_xlpm.centsText,IF(_xlpm.dec=0,"",IF(_xlpm.frac=0,""," AND CENTS " &amp; UPPER(NUM2WORDS(_xlpm.frac)))),_xlpm.cName &amp; " " &amp; UPPER(NUM2WORDS(_xlpm.intPart))&amp; _xlpm.centsText ))</definedName>
    <definedName name="NUM2WORDS">_xlfn.LAMBDA(_xlpm.n,_xlfn.LET(_xlpm.x,INT(_xlpm.n),IF(_xlpm.x=0,"ZERO",_xlfn.LET(_xlpm.k,INT(LOG(_xlpm.x,1000)),_xlpm.u,1000^_xlpm.k,_xlpm.head,INT(_xlpm.x/_xlpm.u),_xlpm.tail,MOD(_xlpm.x,_xlpm.u),_xlpm.unitWord,IF(_xlpm.k=0,"",_xlfn.XLOOKUP(_xlpm.u,UNITS!$A:$A,UNITS!$B:$B,"#UNIT?")),_xlpm.headWords,WORDS_0_999(_xlpm.head),_xlpm.tailWords,IF(_xlpm.tail=0,"",NUM2WORDS(_xlpm.tail)),TRIM(_xlpm.headWords           &amp; IF(_xlpm.unitWord&lt;&gt;""," " &amp; _xlpm.unitWord,"")&amp; IF(_xlpm.tailWords&lt;&gt;""," " &amp; _xlpm.tailWords,""))))))</definedName>
    <definedName name="_xlnm.Print_Area" localSheetId="2">手形!$A$1:$M$122</definedName>
    <definedName name="_xlnm.Print_Area" localSheetId="1">申込書!$A$1:$K$144</definedName>
    <definedName name="_xlnm.Print_Area" localSheetId="0">入力フォーム!$A$1:$U$84</definedName>
    <definedName name="WORDS_0_99">_xlfn.LAMBDA(_xlpm.n,_xlfn.LET(_xlpm.x,INT(_xlpm.n),IF(_xlpm.x=0,"",IF(_xlpm.x&lt;20,_xlfn.XLOOKUP(_xlpm.x,DICT!$A:$A,DICT!$B:$B),_xlfn.LET(_xlpm.t,INT(_xlpm.x/10)*10,_xlpm.o,MOD(_xlpm.x,10),_xlfn.XLOOKUP(_xlpm.t,DICT!$A:$A,DICT!$B:$B)&amp; IF(_xlpm.o=0,""," " &amp; _xlfn.XLOOKUP(_xlpm.o,DICT!$A:$A,DICT!$B:$B)))))))</definedName>
    <definedName name="WORDS_0_999">_xlfn.LAMBDA(_xlpm.n,_xlfn.LET(_xlpm.x,INT(_xlpm.n),IF(_xlpm.x=0,"",_xlfn.LET(_xlpm.h,INT(_xlpm.x/100),_xlpm.r,MOD(_xlpm.x,100),_xlpm.hundredWord,_xlfn.XLOOKUP(100,UNITS!$A:$A,UNITS!$B:$B),_xlpm.hPart,IF(_xlpm.h=0,"",_xlfn.XLOOKUP(_xlpm.h,DICT!$A:$A,DICT!$B:$B)&amp; " " &amp; _xlpm.hundredWord),_xlpm.rPart,WORDS_0_99(_xlpm.r),TRIM(_xlpm.hPart &amp; IF(_xlpm.rPart&lt;&gt;""," " &amp; _xlpm.rPart,""))))))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2" i="4" l="1"/>
  <c r="B26" i="4"/>
  <c r="E68" i="3" a="1"/>
  <c r="E68" i="3"/>
  <c r="K27" i="1"/>
  <c r="J27" i="1"/>
  <c r="I27" i="1"/>
  <c r="H27" i="1"/>
  <c r="G27" i="1"/>
  <c r="K75" i="1"/>
  <c r="J75" i="1"/>
  <c r="I75" i="1"/>
  <c r="H75" i="1"/>
  <c r="G75" i="1"/>
  <c r="K123" i="1"/>
  <c r="J123" i="1"/>
  <c r="I123" i="1"/>
  <c r="H123" i="1"/>
  <c r="G123" i="1"/>
  <c r="N13" i="2"/>
  <c r="F4" i="1"/>
  <c r="I91" i="4"/>
  <c r="H90" i="4"/>
  <c r="D90" i="4"/>
  <c r="D89" i="4"/>
  <c r="B91" i="4" s="1"/>
  <c r="H88" i="4"/>
  <c r="H80" i="4"/>
  <c r="D81" i="4"/>
  <c r="B81" i="4"/>
  <c r="I35" i="4"/>
  <c r="H34" i="4"/>
  <c r="D34" i="4"/>
  <c r="D33" i="4"/>
  <c r="B35" i="4" s="1"/>
  <c r="H32" i="4"/>
  <c r="H24" i="4"/>
  <c r="B25" i="4"/>
  <c r="B5" i="4"/>
  <c r="D25" i="4"/>
  <c r="I15" i="4"/>
  <c r="H14" i="4"/>
  <c r="D14" i="4"/>
  <c r="D13" i="4"/>
  <c r="B15" i="4" s="1"/>
  <c r="H12" i="4"/>
  <c r="H4" i="4"/>
  <c r="B6" i="4"/>
  <c r="D5" i="4"/>
  <c r="B84" i="4" l="1" a="1"/>
  <c r="B84" i="4" s="1"/>
  <c r="B28" i="4" a="1"/>
  <c r="B28" i="4" s="1"/>
  <c r="B8" i="4" a="1"/>
  <c r="B8" i="4" s="1"/>
  <c r="A18" i="1"/>
  <c r="H37" i="1"/>
  <c r="B37" i="1"/>
  <c r="E36" i="1"/>
  <c r="I36" i="1"/>
  <c r="B36" i="1"/>
  <c r="I5" i="2"/>
  <c r="N5" i="2"/>
  <c r="G5" i="2"/>
  <c r="E5" i="2"/>
  <c r="B5" i="2"/>
  <c r="K28" i="1"/>
  <c r="J28" i="1"/>
  <c r="I28" i="1"/>
  <c r="H28" i="1"/>
  <c r="G28" i="1"/>
  <c r="F28" i="1"/>
  <c r="E28" i="1"/>
  <c r="D28" i="1"/>
  <c r="C28" i="1"/>
  <c r="B28" i="1"/>
  <c r="A28" i="1"/>
  <c r="H24" i="1"/>
  <c r="E24" i="1"/>
  <c r="A24" i="1"/>
  <c r="B24" i="1"/>
  <c r="E18" i="1"/>
  <c r="A20" i="1"/>
  <c r="D16" i="2"/>
  <c r="D19" i="2"/>
  <c r="F100" i="1" l="1"/>
  <c r="F52" i="1"/>
  <c r="A116" i="1"/>
  <c r="A68" i="1"/>
  <c r="E114" i="1"/>
  <c r="E66" i="1"/>
  <c r="E120" i="1"/>
  <c r="E72" i="1"/>
  <c r="H120" i="1"/>
  <c r="H72" i="1"/>
  <c r="A124" i="1"/>
  <c r="A76" i="1"/>
  <c r="B124" i="1"/>
  <c r="B76" i="1"/>
  <c r="C124" i="1"/>
  <c r="C76" i="1"/>
  <c r="D124" i="1"/>
  <c r="D76" i="1"/>
  <c r="E124" i="1"/>
  <c r="E76" i="1"/>
  <c r="F124" i="1"/>
  <c r="F76" i="1"/>
  <c r="G124" i="1"/>
  <c r="G76" i="1"/>
  <c r="H124" i="1"/>
  <c r="H76" i="1"/>
  <c r="I124" i="1"/>
  <c r="I76" i="1"/>
  <c r="J124" i="1"/>
  <c r="J76" i="1"/>
  <c r="K124" i="1"/>
  <c r="K76" i="1"/>
  <c r="I132" i="1"/>
  <c r="I84" i="1"/>
  <c r="E132" i="1"/>
  <c r="E84" i="1"/>
  <c r="A114" i="1"/>
  <c r="A66" i="1"/>
  <c r="B120" i="1"/>
  <c r="B72" i="1"/>
  <c r="B132" i="1"/>
  <c r="B84" i="1"/>
  <c r="H133" i="1"/>
  <c r="H85" i="1"/>
  <c r="B133" i="1"/>
  <c r="B85" i="1"/>
  <c r="A120" i="1"/>
  <c r="A7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<sst xmlns="http://schemas.openxmlformats.org/spreadsheetml/2006/main" count="265" uniqueCount="165">
  <si>
    <t>DATE</t>
    <phoneticPr fontId="1"/>
  </si>
  <si>
    <t>NEGO.DATE</t>
    <phoneticPr fontId="1"/>
  </si>
  <si>
    <t>(</t>
    <phoneticPr fontId="1"/>
  </si>
  <si>
    <t>)</t>
    <phoneticPr fontId="1"/>
  </si>
  <si>
    <t>店長</t>
    <rPh sb="0" eb="2">
      <t>テンチョウ</t>
    </rPh>
    <phoneticPr fontId="1"/>
  </si>
  <si>
    <t>検印</t>
    <rPh sb="0" eb="2">
      <t>ケンイン</t>
    </rPh>
    <phoneticPr fontId="1"/>
  </si>
  <si>
    <t>係印</t>
    <rPh sb="0" eb="2">
      <t>カカリイン</t>
    </rPh>
    <phoneticPr fontId="1"/>
  </si>
  <si>
    <t>APPLICANT</t>
    <phoneticPr fontId="1"/>
  </si>
  <si>
    <t>AUTHORIZED SIGNATURE</t>
    <phoneticPr fontId="1"/>
  </si>
  <si>
    <t>L/C No.</t>
    <phoneticPr fontId="1"/>
  </si>
  <si>
    <t>EXPIRY DATE</t>
  </si>
  <si>
    <t>DRAFT / SETTLEMENT DETAILS</t>
    <phoneticPr fontId="1"/>
  </si>
  <si>
    <t>DRAFT AMOUNT</t>
    <phoneticPr fontId="1"/>
  </si>
  <si>
    <t>DATE OF DRAFT</t>
    <phoneticPr fontId="1"/>
  </si>
  <si>
    <t>DOCUMENTS ATTACHED</t>
    <phoneticPr fontId="1"/>
  </si>
  <si>
    <t>DRAFT</t>
    <phoneticPr fontId="1"/>
  </si>
  <si>
    <t>COM.
INV.</t>
    <phoneticPr fontId="1"/>
  </si>
  <si>
    <t xml:space="preserve">           BANK OF THE RYUKYUS,LTD.</t>
    <phoneticPr fontId="1"/>
  </si>
  <si>
    <t>INS. POL.
(CERT.)</t>
    <phoneticPr fontId="1"/>
  </si>
  <si>
    <t>CERT.
ORIGIN</t>
    <phoneticPr fontId="1"/>
  </si>
  <si>
    <t>L/C</t>
    <phoneticPr fontId="1"/>
  </si>
  <si>
    <t>円貨払</t>
    <rPh sb="0" eb="2">
      <t>エンカ</t>
    </rPh>
    <rPh sb="2" eb="3">
      <t>バラ</t>
    </rPh>
    <phoneticPr fontId="1"/>
  </si>
  <si>
    <t>（</t>
    <phoneticPr fontId="1"/>
  </si>
  <si>
    <t>SPOT</t>
    <phoneticPr fontId="1"/>
  </si>
  <si>
    <t>）</t>
    <phoneticPr fontId="1"/>
  </si>
  <si>
    <t>／</t>
    <phoneticPr fontId="1"/>
  </si>
  <si>
    <t>外貨払</t>
    <rPh sb="0" eb="2">
      <t>ガイカ</t>
    </rPh>
    <rPh sb="2" eb="3">
      <t>バラ</t>
    </rPh>
    <phoneticPr fontId="1"/>
  </si>
  <si>
    <t>LETTER OF CREDIT COLLECTION / PURCHASE INSTRUCTION</t>
    <phoneticPr fontId="1"/>
  </si>
  <si>
    <t>ISSUING BANK</t>
    <phoneticPr fontId="1"/>
  </si>
  <si>
    <t>TENOR</t>
  </si>
  <si>
    <t>収入
印紙</t>
    <rPh sb="0" eb="2">
      <t>シュウニュウ</t>
    </rPh>
    <rPh sb="3" eb="5">
      <t>インシ</t>
    </rPh>
    <phoneticPr fontId="1"/>
  </si>
  <si>
    <t>ALL DRAFT TERMS, SETTLEMENT INSTRUCTIONS, MERCHANDISE DETAILS, SHIPMENT TERMS AND</t>
  </si>
  <si>
    <t>REQUIRED DOCUMENTS SHALL BE AS STIPULATED IN THE L/C.</t>
  </si>
  <si>
    <t>「外国為替及び外国貿易法」の北朝鮮・イラン・ロシア関連規制、および米国OFAC規制には該当しません。</t>
    <phoneticPr fontId="1"/>
  </si>
  <si>
    <t>輸出依頼者及び輸入者の実質的支配者が北朝鮮居住者でなく、取引相手の関係者に北朝鮮居住者（個人・法人）はおりません。</t>
    <rPh sb="0" eb="2">
      <t>ユシュツ</t>
    </rPh>
    <rPh sb="2" eb="5">
      <t>イライシャ</t>
    </rPh>
    <rPh sb="7" eb="9">
      <t>ユニュウ</t>
    </rPh>
    <rPh sb="9" eb="10">
      <t>シャ</t>
    </rPh>
    <phoneticPr fontId="1"/>
  </si>
  <si>
    <t>BILL OF EXCHANGE</t>
    <phoneticPr fontId="1"/>
  </si>
  <si>
    <t>No.</t>
    <phoneticPr fontId="1"/>
  </si>
  <si>
    <t>For</t>
    <phoneticPr fontId="1"/>
  </si>
  <si>
    <t>Revenue
Stamp</t>
    <phoneticPr fontId="1"/>
  </si>
  <si>
    <t>Value received and charge the same to account of</t>
    <phoneticPr fontId="1"/>
  </si>
  <si>
    <t>Drawn under</t>
    <phoneticPr fontId="1"/>
  </si>
  <si>
    <t>dated</t>
    <phoneticPr fontId="1"/>
  </si>
  <si>
    <t>To</t>
    <phoneticPr fontId="1"/>
  </si>
  <si>
    <t>証券国際部</t>
    <rPh sb="0" eb="5">
      <t>ショウケンコクサイブ</t>
    </rPh>
    <phoneticPr fontId="1"/>
  </si>
  <si>
    <t>取扱番号</t>
    <rPh sb="0" eb="2">
      <t>トリアツカイ</t>
    </rPh>
    <rPh sb="2" eb="4">
      <t>バンゴウ</t>
    </rPh>
    <phoneticPr fontId="1"/>
  </si>
  <si>
    <t>　　　-(　　　)-</t>
    <phoneticPr fontId="1"/>
  </si>
  <si>
    <t>処理日</t>
    <rPh sb="0" eb="2">
      <t>ショリ</t>
    </rPh>
    <rPh sb="2" eb="3">
      <t>ビ</t>
    </rPh>
    <phoneticPr fontId="1"/>
  </si>
  <si>
    <r>
      <t>APPLICATION</t>
    </r>
    <r>
      <rPr>
        <b/>
        <u/>
        <sz val="14"/>
        <color theme="1"/>
        <rFont val="游ゴシック"/>
        <family val="3"/>
        <charset val="128"/>
      </rPr>
      <t>（</t>
    </r>
    <r>
      <rPr>
        <b/>
        <u/>
        <sz val="14"/>
        <color theme="1"/>
        <rFont val="Century"/>
        <family val="1"/>
      </rPr>
      <t>WITH L/C</t>
    </r>
    <r>
      <rPr>
        <b/>
        <u/>
        <sz val="14"/>
        <color theme="1"/>
        <rFont val="游ゴシック"/>
        <family val="3"/>
        <charset val="128"/>
      </rPr>
      <t>）</t>
    </r>
    <phoneticPr fontId="1"/>
  </si>
  <si>
    <r>
      <rPr>
        <sz val="9"/>
        <color theme="1"/>
        <rFont val="游ゴシック"/>
        <family val="3"/>
        <charset val="128"/>
      </rPr>
      <t>　</t>
    </r>
    <r>
      <rPr>
        <sz val="9"/>
        <color theme="1"/>
        <rFont val="Century"/>
        <family val="1"/>
      </rPr>
      <t xml:space="preserve">SHOWN BELOW UNDER THE PROVISIONS OF THE AGREEMENT PREVIOUSLY </t>
    </r>
    <phoneticPr fontId="1"/>
  </si>
  <si>
    <r>
      <rPr>
        <sz val="9"/>
        <color theme="1"/>
        <rFont val="游ゴシック"/>
        <family val="2"/>
        <charset val="128"/>
      </rPr>
      <t>　</t>
    </r>
    <r>
      <rPr>
        <sz val="9"/>
        <color theme="1"/>
        <rFont val="Century"/>
        <family val="1"/>
      </rPr>
      <t>SUBMITTED TO YOU.</t>
    </r>
    <phoneticPr fontId="1"/>
  </si>
  <si>
    <r>
      <t>B/L</t>
    </r>
    <r>
      <rPr>
        <sz val="8"/>
        <color theme="1"/>
        <rFont val="游ゴシック"/>
        <family val="3"/>
        <charset val="128"/>
      </rPr>
      <t>・</t>
    </r>
    <r>
      <rPr>
        <sz val="8"/>
        <color theme="1"/>
        <rFont val="Century"/>
        <family val="1"/>
      </rPr>
      <t>AIR WAYBILL</t>
    </r>
    <phoneticPr fontId="1"/>
  </si>
  <si>
    <r>
      <t>CONT</t>
    </r>
    <r>
      <rPr>
        <sz val="11"/>
        <color theme="1"/>
        <rFont val="游ゴシック"/>
        <family val="2"/>
        <charset val="128"/>
      </rPr>
      <t>：</t>
    </r>
    <r>
      <rPr>
        <sz val="11"/>
        <color theme="1"/>
        <rFont val="Century"/>
        <family val="1"/>
      </rPr>
      <t>No.</t>
    </r>
    <phoneticPr fontId="1"/>
  </si>
  <si>
    <r>
      <t>tenor and date being unpaid</t>
    </r>
    <r>
      <rPr>
        <sz val="11"/>
        <color theme="1"/>
        <rFont val="游ゴシック"/>
        <family val="2"/>
        <charset val="128"/>
      </rPr>
      <t>）</t>
    </r>
    <r>
      <rPr>
        <sz val="11"/>
        <color theme="1"/>
        <rFont val="Century"/>
        <family val="1"/>
      </rPr>
      <t xml:space="preserve">Pay to </t>
    </r>
    <r>
      <rPr>
        <b/>
        <sz val="12"/>
        <color theme="1"/>
        <rFont val="Century"/>
        <family val="1"/>
      </rPr>
      <t>BANK OF THE RYUKYUS,</t>
    </r>
    <r>
      <rPr>
        <b/>
        <sz val="11"/>
        <color theme="1"/>
        <rFont val="Century"/>
        <family val="1"/>
      </rPr>
      <t>LTD.</t>
    </r>
    <r>
      <rPr>
        <sz val="11"/>
        <color theme="1"/>
        <rFont val="Century"/>
        <family val="1"/>
      </rPr>
      <t xml:space="preserve"> or order the sum of</t>
    </r>
    <phoneticPr fontId="1"/>
  </si>
  <si>
    <t xml:space="preserve"> THE NEGOTIATION/COLLECTION IS SUBJECT TO UNIFORM CUSTOMS AND PRACTICE FOR DOCUMENTARY </t>
    <phoneticPr fontId="1"/>
  </si>
  <si>
    <t>CREDITS 2007 REVISION,INTERNATIONAL CHAMBER OF COMMERCE 
PUBLICATION NO.600.</t>
    <phoneticPr fontId="1"/>
  </si>
  <si>
    <t>担当者</t>
    <rPh sb="0" eb="3">
      <t>タントウシャ</t>
    </rPh>
    <phoneticPr fontId="1"/>
  </si>
  <si>
    <t>TEL</t>
    <phoneticPr fontId="1"/>
  </si>
  <si>
    <r>
      <rPr>
        <sz val="9"/>
        <color theme="1"/>
        <rFont val="ＭＳ Ｐ明朝"/>
        <family val="1"/>
        <charset val="128"/>
      </rPr>
      <t>　</t>
    </r>
    <r>
      <rPr>
        <sz val="9"/>
        <color theme="1"/>
        <rFont val="Century"/>
        <family val="1"/>
      </rPr>
      <t>DEAR SIRS:</t>
    </r>
    <phoneticPr fontId="1"/>
  </si>
  <si>
    <t>[代り金入金方法]</t>
    <rPh sb="1" eb="2">
      <t>カワ</t>
    </rPh>
    <rPh sb="3" eb="4">
      <t>キン</t>
    </rPh>
    <rPh sb="4" eb="6">
      <t>ニュウキン</t>
    </rPh>
    <rPh sb="6" eb="8">
      <t>ホウホウ</t>
    </rPh>
    <phoneticPr fontId="1"/>
  </si>
  <si>
    <t>入金口座</t>
    <rPh sb="0" eb="2">
      <t>ニュウキン</t>
    </rPh>
    <rPh sb="2" eb="4">
      <t>コウザ</t>
    </rPh>
    <phoneticPr fontId="1"/>
  </si>
  <si>
    <r>
      <rPr>
        <sz val="9"/>
        <color theme="1"/>
        <rFont val="游ゴシック"/>
        <family val="3"/>
        <charset val="128"/>
      </rPr>
      <t xml:space="preserve">　  </t>
    </r>
    <r>
      <rPr>
        <sz val="9"/>
        <color theme="1"/>
        <rFont val="Century"/>
        <family val="1"/>
      </rPr>
      <t>PLEASE NEGOTIATE/PAY/PROCESS THE DRAFTS AND DOCUMENTS AS</t>
    </r>
    <phoneticPr fontId="1"/>
  </si>
  <si>
    <r>
      <t>(</t>
    </r>
    <r>
      <rPr>
        <sz val="10"/>
        <color theme="1"/>
        <rFont val="ＭＳ Ｐ明朝"/>
        <family val="1"/>
        <charset val="128"/>
      </rPr>
      <t>受領印</t>
    </r>
    <r>
      <rPr>
        <sz val="10"/>
        <color theme="1"/>
        <rFont val="Century"/>
        <family val="1"/>
      </rPr>
      <t>)</t>
    </r>
    <rPh sb="1" eb="3">
      <t>ジュリョウ</t>
    </rPh>
    <rPh sb="3" eb="4">
      <t>イン</t>
    </rPh>
    <phoneticPr fontId="1"/>
  </si>
  <si>
    <t>ご依頼日</t>
    <rPh sb="1" eb="3">
      <t>イライ</t>
    </rPh>
    <rPh sb="3" eb="4">
      <t>ビ</t>
    </rPh>
    <phoneticPr fontId="1"/>
  </si>
  <si>
    <t>　〇〇〇〇/△△/××の形式で入力してください。</t>
    <rPh sb="12" eb="14">
      <t>ケイシキ</t>
    </rPh>
    <rPh sb="15" eb="17">
      <t>ニュウリョク</t>
    </rPh>
    <phoneticPr fontId="1"/>
  </si>
  <si>
    <t>発行銀行</t>
    <rPh sb="0" eb="2">
      <t>ハッコウ</t>
    </rPh>
    <rPh sb="2" eb="4">
      <t>ギンコウ</t>
    </rPh>
    <phoneticPr fontId="1"/>
  </si>
  <si>
    <t>有効期限</t>
    <rPh sb="0" eb="2">
      <t>ユウコウ</t>
    </rPh>
    <rPh sb="2" eb="4">
      <t>キゲン</t>
    </rPh>
    <phoneticPr fontId="1"/>
  </si>
  <si>
    <t>手形金額</t>
    <rPh sb="0" eb="2">
      <t>テガタ</t>
    </rPh>
    <rPh sb="2" eb="4">
      <t>キンガク</t>
    </rPh>
    <phoneticPr fontId="1"/>
  </si>
  <si>
    <t>通貨</t>
    <rPh sb="0" eb="2">
      <t>ツウカ</t>
    </rPh>
    <phoneticPr fontId="1"/>
  </si>
  <si>
    <t>金額</t>
    <rPh sb="0" eb="2">
      <t>キンガク</t>
    </rPh>
    <phoneticPr fontId="1"/>
  </si>
  <si>
    <t>期日</t>
    <rPh sb="0" eb="2">
      <t>キジツ</t>
    </rPh>
    <phoneticPr fontId="1"/>
  </si>
  <si>
    <t>発行日</t>
    <rPh sb="0" eb="2">
      <t>ハッコウ</t>
    </rPh>
    <rPh sb="2" eb="3">
      <t>ビ</t>
    </rPh>
    <phoneticPr fontId="1"/>
  </si>
  <si>
    <t>書類名</t>
    <rPh sb="0" eb="2">
      <t>ショルイ</t>
    </rPh>
    <rPh sb="2" eb="3">
      <t>メイ</t>
    </rPh>
    <phoneticPr fontId="1"/>
  </si>
  <si>
    <t>通数</t>
    <rPh sb="0" eb="1">
      <t>ツウ</t>
    </rPh>
    <rPh sb="1" eb="2">
      <t>スウ</t>
    </rPh>
    <phoneticPr fontId="1"/>
  </si>
  <si>
    <t>Draft（Bill of Exchange）</t>
    <phoneticPr fontId="1"/>
  </si>
  <si>
    <t>Commercial Invoice</t>
    <phoneticPr fontId="1"/>
  </si>
  <si>
    <t>Bill of Lading ・ Air Waybill</t>
    <phoneticPr fontId="1"/>
  </si>
  <si>
    <t>Insurance Policy / Certificate</t>
    <phoneticPr fontId="1"/>
  </si>
  <si>
    <t>Certificate of Origin</t>
    <phoneticPr fontId="1"/>
  </si>
  <si>
    <t>輸出依頼者及び輸入者の実質的支配者が北朝鮮居住者でなく、取引相手の関係者に北朝鮮居住者（個人・法人）はおりません。</t>
    <phoneticPr fontId="1"/>
  </si>
  <si>
    <t>⑤添付書類の通数を入力してください。</t>
    <rPh sb="1" eb="3">
      <t>テンプ</t>
    </rPh>
    <rPh sb="3" eb="5">
      <t>ショルイ</t>
    </rPh>
    <rPh sb="6" eb="7">
      <t>ツウ</t>
    </rPh>
    <rPh sb="7" eb="8">
      <t>スウ</t>
    </rPh>
    <rPh sb="9" eb="11">
      <t>ニュウリョク</t>
    </rPh>
    <phoneticPr fontId="1"/>
  </si>
  <si>
    <t>①下記項目にチェックしてください。</t>
    <rPh sb="1" eb="3">
      <t>カキ</t>
    </rPh>
    <rPh sb="3" eb="5">
      <t>コウモク</t>
    </rPh>
    <phoneticPr fontId="1"/>
  </si>
  <si>
    <t>すべての手形条件、決済指示、商品内容、出荷条件および必要書類は、信用状（L/C）に規定された内容に従うものとします。</t>
    <rPh sb="4" eb="6">
      <t>テガタ</t>
    </rPh>
    <rPh sb="6" eb="8">
      <t>ジョウケン</t>
    </rPh>
    <rPh sb="9" eb="11">
      <t>ケッサイ</t>
    </rPh>
    <rPh sb="11" eb="13">
      <t>シジ</t>
    </rPh>
    <rPh sb="14" eb="16">
      <t>ショウヒン</t>
    </rPh>
    <rPh sb="16" eb="18">
      <t>ナイヨウ</t>
    </rPh>
    <rPh sb="19" eb="21">
      <t>シュッカ</t>
    </rPh>
    <rPh sb="21" eb="23">
      <t>ジョウケン</t>
    </rPh>
    <rPh sb="26" eb="28">
      <t>ヒツヨウ</t>
    </rPh>
    <rPh sb="28" eb="30">
      <t>ショルイ</t>
    </rPh>
    <rPh sb="32" eb="35">
      <t>シンヨウジョウ</t>
    </rPh>
    <rPh sb="41" eb="43">
      <t>キテイ</t>
    </rPh>
    <rPh sb="46" eb="48">
      <t>ナイヨウ</t>
    </rPh>
    <rPh sb="49" eb="50">
      <t>シタガ</t>
    </rPh>
    <phoneticPr fontId="1"/>
  </si>
  <si>
    <t>代り金受領方法</t>
    <rPh sb="0" eb="1">
      <t>カワ</t>
    </rPh>
    <rPh sb="2" eb="3">
      <t>キン</t>
    </rPh>
    <rPh sb="3" eb="5">
      <t>ジュリョウ</t>
    </rPh>
    <rPh sb="5" eb="7">
      <t>ホウホウ</t>
    </rPh>
    <phoneticPr fontId="1"/>
  </si>
  <si>
    <t>予約番号</t>
    <rPh sb="0" eb="2">
      <t>ヨヤク</t>
    </rPh>
    <rPh sb="2" eb="4">
      <t>バンゴウ</t>
    </rPh>
    <phoneticPr fontId="1"/>
  </si>
  <si>
    <t>口座種類</t>
    <rPh sb="0" eb="2">
      <t>コウザ</t>
    </rPh>
    <rPh sb="2" eb="4">
      <t>シュルイ</t>
    </rPh>
    <phoneticPr fontId="1"/>
  </si>
  <si>
    <t>店番</t>
    <rPh sb="0" eb="2">
      <t>テンバン</t>
    </rPh>
    <phoneticPr fontId="1"/>
  </si>
  <si>
    <t>口座番号</t>
    <rPh sb="0" eb="2">
      <t>コウザ</t>
    </rPh>
    <rPh sb="2" eb="4">
      <t>バンゴウ</t>
    </rPh>
    <phoneticPr fontId="1"/>
  </si>
  <si>
    <t>「代り金受領方法」に「円貨払(予約)」を選択された場合のみ、予約番号を入力してください。</t>
    <rPh sb="1" eb="2">
      <t>カワ</t>
    </rPh>
    <rPh sb="3" eb="4">
      <t>キン</t>
    </rPh>
    <rPh sb="4" eb="6">
      <t>ジュリョウ</t>
    </rPh>
    <rPh sb="6" eb="8">
      <t>ホウホウ</t>
    </rPh>
    <rPh sb="11" eb="13">
      <t>エンカ</t>
    </rPh>
    <rPh sb="13" eb="14">
      <t>バラ</t>
    </rPh>
    <rPh sb="15" eb="17">
      <t>ヨヤク</t>
    </rPh>
    <rPh sb="20" eb="22">
      <t>センタク</t>
    </rPh>
    <rPh sb="25" eb="27">
      <t>バアイ</t>
    </rPh>
    <rPh sb="30" eb="32">
      <t>ヨヤク</t>
    </rPh>
    <rPh sb="32" eb="34">
      <t>バンゴウ</t>
    </rPh>
    <rPh sb="35" eb="37">
      <t>ニュウリョク</t>
    </rPh>
    <phoneticPr fontId="1"/>
  </si>
  <si>
    <t>担当者名</t>
    <rPh sb="0" eb="3">
      <t>タントウシャ</t>
    </rPh>
    <rPh sb="3" eb="4">
      <t>メイ</t>
    </rPh>
    <phoneticPr fontId="1"/>
  </si>
  <si>
    <t>USD</t>
    <phoneticPr fontId="1"/>
  </si>
  <si>
    <t>EUR</t>
    <phoneticPr fontId="1"/>
  </si>
  <si>
    <t>AUD</t>
    <phoneticPr fontId="1"/>
  </si>
  <si>
    <t>NZD</t>
    <phoneticPr fontId="1"/>
  </si>
  <si>
    <t>JPY</t>
    <phoneticPr fontId="1"/>
  </si>
  <si>
    <t>AT SIGHT</t>
    <phoneticPr fontId="1"/>
  </si>
  <si>
    <t>円貨払（直物）</t>
    <rPh sb="0" eb="2">
      <t>エンカ</t>
    </rPh>
    <rPh sb="2" eb="3">
      <t>バラ</t>
    </rPh>
    <rPh sb="4" eb="6">
      <t>ジキモノ</t>
    </rPh>
    <phoneticPr fontId="1"/>
  </si>
  <si>
    <t>円貨払（予約）</t>
    <rPh sb="0" eb="2">
      <t>エンカ</t>
    </rPh>
    <rPh sb="2" eb="3">
      <t>バラ</t>
    </rPh>
    <rPh sb="4" eb="6">
      <t>ヨヤク</t>
    </rPh>
    <phoneticPr fontId="1"/>
  </si>
  <si>
    <t>普通預金</t>
    <rPh sb="0" eb="2">
      <t>フツウ</t>
    </rPh>
    <rPh sb="2" eb="4">
      <t>ヨキン</t>
    </rPh>
    <phoneticPr fontId="1"/>
  </si>
  <si>
    <t>当座預金</t>
    <rPh sb="0" eb="2">
      <t>トウザ</t>
    </rPh>
    <rPh sb="2" eb="4">
      <t>ヨキン</t>
    </rPh>
    <phoneticPr fontId="1"/>
  </si>
  <si>
    <t>外貨普通預金</t>
    <rPh sb="0" eb="2">
      <t>ガイカ</t>
    </rPh>
    <rPh sb="2" eb="4">
      <t>フツウ</t>
    </rPh>
    <rPh sb="4" eb="6">
      <t>ヨキン</t>
    </rPh>
    <phoneticPr fontId="1"/>
  </si>
  <si>
    <r>
      <t>of this FIRST of Exchange</t>
    </r>
    <r>
      <rPr>
        <sz val="11"/>
        <color theme="1"/>
        <rFont val="游ゴシック"/>
        <family val="1"/>
        <charset val="128"/>
      </rPr>
      <t>（</t>
    </r>
    <r>
      <rPr>
        <sz val="11"/>
        <color theme="1"/>
        <rFont val="Century"/>
        <family val="1"/>
      </rPr>
      <t>Second of the same</t>
    </r>
    <phoneticPr fontId="1"/>
  </si>
  <si>
    <t>Number</t>
  </si>
  <si>
    <t>English</t>
  </si>
  <si>
    <t>ZERO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</si>
  <si>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</si>
  <si>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</si>
  <si>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</si>
  <si>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</si>
  <si>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</si>
  <si>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</si>
  <si>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</si>
  <si>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</si>
  <si>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</si>
  <si>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</t>
  </si>
  <si>
    <t>ELEVEN</t>
  </si>
  <si>
    <t>TWELVE</t>
  </si>
  <si>
    <t>THIRTEEN</t>
  </si>
  <si>
    <t>FOURTEEN</t>
  </si>
  <si>
    <t>FIFTEEN</t>
  </si>
  <si>
    <t>SIXTEEN</t>
  </si>
  <si>
    <t>SEVENTEEN</t>
  </si>
  <si>
    <t>EIGHTEEN</t>
  </si>
  <si>
    <t>NINETEEN</t>
  </si>
  <si>
    <t>TWENTY</t>
  </si>
  <si>
    <t>THIRTY</t>
  </si>
  <si>
    <t>FORTY</t>
  </si>
  <si>
    <t>FIFTY</t>
  </si>
  <si>
    <t>SIXTY</t>
  </si>
  <si>
    <t>SEVENTY</t>
  </si>
  <si>
    <t>EIGHTY</t>
  </si>
  <si>
    <t>NINETY</t>
  </si>
  <si>
    <t>Value</t>
  </si>
  <si>
    <t>Unit</t>
  </si>
  <si>
    <t>HUNDRED</t>
  </si>
  <si>
    <t>THOUSAND</t>
  </si>
  <si>
    <t>MILLION</t>
  </si>
  <si>
    <t>BILLION</t>
  </si>
  <si>
    <t>JAPANESE YEN</t>
    <phoneticPr fontId="1"/>
  </si>
  <si>
    <t>US DOLLARS</t>
    <phoneticPr fontId="1"/>
  </si>
  <si>
    <t>EURO</t>
    <phoneticPr fontId="1"/>
  </si>
  <si>
    <t>NEW ZEALAND DOLLARS</t>
    <phoneticPr fontId="1"/>
  </si>
  <si>
    <t>Code</t>
    <phoneticPr fontId="1"/>
  </si>
  <si>
    <t>Name</t>
    <phoneticPr fontId="1"/>
  </si>
  <si>
    <t>（参考）</t>
    <rPh sb="1" eb="3">
      <t>サンコウ</t>
    </rPh>
    <phoneticPr fontId="1"/>
  </si>
  <si>
    <t>※参考値が正しく表示されており、そのまま使用可能な場合は、手形金額を空欄にし、ボックスをチェックしてください。</t>
    <rPh sb="1" eb="3">
      <t>サンコウ</t>
    </rPh>
    <rPh sb="3" eb="4">
      <t>チ</t>
    </rPh>
    <rPh sb="5" eb="6">
      <t>タダ</t>
    </rPh>
    <rPh sb="8" eb="10">
      <t>ヒョウジ</t>
    </rPh>
    <rPh sb="20" eb="22">
      <t>シヨウ</t>
    </rPh>
    <rPh sb="22" eb="24">
      <t>カノウ</t>
    </rPh>
    <rPh sb="25" eb="27">
      <t>バアイ</t>
    </rPh>
    <rPh sb="29" eb="31">
      <t>テガタ</t>
    </rPh>
    <rPh sb="31" eb="33">
      <t>キンガク</t>
    </rPh>
    <rPh sb="34" eb="36">
      <t>クウラン</t>
    </rPh>
    <phoneticPr fontId="1"/>
  </si>
  <si>
    <t>　手形金額を手入力する場合は、チェックを外してください。</t>
    <rPh sb="1" eb="3">
      <t>テガタ</t>
    </rPh>
    <rPh sb="3" eb="5">
      <t>キンガク</t>
    </rPh>
    <rPh sb="6" eb="7">
      <t>テ</t>
    </rPh>
    <rPh sb="7" eb="9">
      <t>ニュウリョク</t>
    </rPh>
    <rPh sb="11" eb="13">
      <t>バアイ</t>
    </rPh>
    <rPh sb="20" eb="21">
      <t>ハズ</t>
    </rPh>
    <phoneticPr fontId="1"/>
  </si>
  <si>
    <t>Decimals</t>
  </si>
  <si>
    <t>手形金額
(英字表記）</t>
    <rPh sb="0" eb="2">
      <t>テガタ</t>
    </rPh>
    <rPh sb="2" eb="4">
      <t>キンガク</t>
    </rPh>
    <rPh sb="6" eb="8">
      <t>エイジ</t>
    </rPh>
    <rPh sb="8" eb="10">
      <t>ヒョウキ</t>
    </rPh>
    <phoneticPr fontId="1"/>
  </si>
  <si>
    <t>L/C発行日</t>
    <rPh sb="3" eb="5">
      <t>ハッコウ</t>
    </rPh>
    <rPh sb="5" eb="6">
      <t>ビ</t>
    </rPh>
    <phoneticPr fontId="1"/>
  </si>
  <si>
    <t>輸入者</t>
    <rPh sb="0" eb="2">
      <t>ユニュウ</t>
    </rPh>
    <rPh sb="2" eb="3">
      <t>シャ</t>
    </rPh>
    <phoneticPr fontId="1"/>
  </si>
  <si>
    <t>③貴社名を英文で入力してください。</t>
    <rPh sb="1" eb="3">
      <t>キシャ</t>
    </rPh>
    <rPh sb="3" eb="4">
      <t>メイ</t>
    </rPh>
    <rPh sb="5" eb="7">
      <t>エイブン</t>
    </rPh>
    <rPh sb="8" eb="10">
      <t>ニュウリョク</t>
    </rPh>
    <phoneticPr fontId="1"/>
  </si>
  <si>
    <t>ご依頼人名</t>
    <rPh sb="1" eb="5">
      <t>イライニンメイ</t>
    </rPh>
    <phoneticPr fontId="1"/>
  </si>
  <si>
    <r>
      <t xml:space="preserve">of this </t>
    </r>
    <r>
      <rPr>
        <b/>
        <sz val="12"/>
        <color theme="1"/>
        <rFont val="Century"/>
        <family val="1"/>
      </rPr>
      <t>SECOND</t>
    </r>
    <r>
      <rPr>
        <sz val="11"/>
        <color theme="1"/>
        <rFont val="Century"/>
        <family val="1"/>
      </rPr>
      <t xml:space="preserve"> of Exchange</t>
    </r>
    <r>
      <rPr>
        <sz val="11"/>
        <color theme="1"/>
        <rFont val="游ゴシック"/>
        <family val="3"/>
        <charset val="128"/>
      </rPr>
      <t>（First</t>
    </r>
    <r>
      <rPr>
        <sz val="11"/>
        <color theme="1"/>
        <rFont val="Century"/>
        <family val="1"/>
      </rPr>
      <t xml:space="preserve"> of the same</t>
    </r>
    <phoneticPr fontId="1"/>
  </si>
  <si>
    <t>INSTRUCTION MEMO</t>
    <phoneticPr fontId="1"/>
  </si>
  <si>
    <t>2. 手形　入力フォーム</t>
    <rPh sb="3" eb="5">
      <t>テガタ</t>
    </rPh>
    <rPh sb="6" eb="8">
      <t>ニュウリョク</t>
    </rPh>
    <phoneticPr fontId="1"/>
  </si>
  <si>
    <t>⑦日中連絡が取れるご担当者様を入力してください。</t>
    <rPh sb="1" eb="3">
      <t>ニッチュウ</t>
    </rPh>
    <rPh sb="3" eb="5">
      <t>レンラク</t>
    </rPh>
    <rPh sb="6" eb="7">
      <t>ト</t>
    </rPh>
    <rPh sb="10" eb="13">
      <t>タントウシャ</t>
    </rPh>
    <rPh sb="13" eb="14">
      <t>サマ</t>
    </rPh>
    <rPh sb="15" eb="17">
      <t>ニュウリョク</t>
    </rPh>
    <phoneticPr fontId="1"/>
  </si>
  <si>
    <t>⑧以下手形要件を入力してください。</t>
    <rPh sb="1" eb="3">
      <t>イカ</t>
    </rPh>
    <rPh sb="3" eb="5">
      <t>テガタ</t>
    </rPh>
    <rPh sb="5" eb="7">
      <t>ヨウケン</t>
    </rPh>
    <rPh sb="8" eb="10">
      <t>ニュウリョク</t>
    </rPh>
    <phoneticPr fontId="1"/>
  </si>
  <si>
    <t>②書類を店頭へ提出する日付を入力してください。</t>
    <rPh sb="1" eb="3">
      <t>ショルイ</t>
    </rPh>
    <rPh sb="4" eb="6">
      <t>テントウ</t>
    </rPh>
    <rPh sb="7" eb="9">
      <t>テイシュツ</t>
    </rPh>
    <rPh sb="11" eb="13">
      <t>ヒヅケ</t>
    </rPh>
    <rPh sb="14" eb="16">
      <t>ニュウリョク</t>
    </rPh>
    <phoneticPr fontId="1"/>
  </si>
  <si>
    <t>③信用状情報を入力してください。</t>
    <rPh sb="1" eb="4">
      <t>シンヨウジョウ</t>
    </rPh>
    <rPh sb="4" eb="6">
      <t>ジョウホウ</t>
    </rPh>
    <rPh sb="7" eb="9">
      <t>ニュウリョク</t>
    </rPh>
    <phoneticPr fontId="1"/>
  </si>
  <si>
    <t>④手形情報を入力してください。</t>
    <rPh sb="1" eb="3">
      <t>テガタ</t>
    </rPh>
    <rPh sb="3" eb="5">
      <t>ジョウホウ</t>
    </rPh>
    <rPh sb="6" eb="8">
      <t>ニュウリョク</t>
    </rPh>
    <phoneticPr fontId="1"/>
  </si>
  <si>
    <t>⑥代り金決済情報を入力してください。</t>
    <rPh sb="1" eb="2">
      <t>カワ</t>
    </rPh>
    <rPh sb="3" eb="4">
      <t>キン</t>
    </rPh>
    <rPh sb="4" eb="6">
      <t>ケッサイ</t>
    </rPh>
    <rPh sb="6" eb="8">
      <t>ジョウホウ</t>
    </rPh>
    <rPh sb="9" eb="11">
      <t>ニュウリョク</t>
    </rPh>
    <phoneticPr fontId="1"/>
  </si>
  <si>
    <t>１. 信用状付輸出為替取立／買取申込書　入力フォーム</t>
    <rPh sb="3" eb="6">
      <t>シンヨウジョウ</t>
    </rPh>
    <rPh sb="6" eb="7">
      <t>ツキ</t>
    </rPh>
    <rPh sb="7" eb="9">
      <t>ユシュツ</t>
    </rPh>
    <rPh sb="9" eb="11">
      <t>カワセ</t>
    </rPh>
    <rPh sb="11" eb="13">
      <t>トリタテ</t>
    </rPh>
    <rPh sb="14" eb="16">
      <t>カイトリ</t>
    </rPh>
    <rPh sb="16" eb="19">
      <t>モウシコミショ</t>
    </rPh>
    <rPh sb="20" eb="22">
      <t>ニュウリョク</t>
    </rPh>
    <phoneticPr fontId="1"/>
  </si>
  <si>
    <r>
      <rPr>
        <sz val="9"/>
        <color theme="1"/>
        <rFont val="HG行書体"/>
        <family val="4"/>
        <charset val="128"/>
      </rPr>
      <t>琉球銀行</t>
    </r>
    <r>
      <rPr>
        <sz val="9"/>
        <color theme="1"/>
        <rFont val="ＭＳ Ｐ明朝"/>
        <family val="1"/>
        <charset val="128"/>
      </rPr>
      <t>　D20-061(2026.05)　1/3　(外為店→証券国際部)</t>
    </r>
    <rPh sb="0" eb="4">
      <t>リュウキュウギンコウ</t>
    </rPh>
    <rPh sb="27" eb="29">
      <t>ガイタメ</t>
    </rPh>
    <rPh sb="29" eb="30">
      <t>テン</t>
    </rPh>
    <rPh sb="31" eb="36">
      <t>ショウケンコクサイブ</t>
    </rPh>
    <phoneticPr fontId="1"/>
  </si>
  <si>
    <r>
      <rPr>
        <sz val="9"/>
        <color theme="1"/>
        <rFont val="HG行書体"/>
        <family val="4"/>
        <charset val="128"/>
      </rPr>
      <t>琉球銀行</t>
    </r>
    <r>
      <rPr>
        <sz val="9"/>
        <color theme="1"/>
        <rFont val="ＭＳ Ｐ明朝"/>
        <family val="1"/>
        <charset val="128"/>
      </rPr>
      <t>　D20-061(2026.05)　2/3　(外為店→証券国際部)</t>
    </r>
    <rPh sb="0" eb="4">
      <t>リュウキュウギンコウ</t>
    </rPh>
    <rPh sb="27" eb="29">
      <t>ガイタメ</t>
    </rPh>
    <rPh sb="29" eb="30">
      <t>テン</t>
    </rPh>
    <rPh sb="31" eb="36">
      <t>ショウケンコクサイブ</t>
    </rPh>
    <phoneticPr fontId="1"/>
  </si>
  <si>
    <r>
      <rPr>
        <sz val="11"/>
        <color theme="1"/>
        <rFont val="游ゴシック"/>
        <family val="1"/>
        <charset val="128"/>
      </rPr>
      <t>琉球銀行　</t>
    </r>
    <r>
      <rPr>
        <sz val="11"/>
        <color theme="1"/>
        <rFont val="Century"/>
        <family val="1"/>
      </rPr>
      <t>D20-061(2026.05)</t>
    </r>
    <r>
      <rPr>
        <sz val="11"/>
        <color theme="1"/>
        <rFont val="游ゴシック"/>
        <family val="1"/>
        <charset val="128"/>
      </rPr>
      <t>　</t>
    </r>
    <r>
      <rPr>
        <sz val="11"/>
        <color theme="1"/>
        <rFont val="Century"/>
        <family val="1"/>
      </rPr>
      <t>3/3</t>
    </r>
    <r>
      <rPr>
        <sz val="11"/>
        <color theme="1"/>
        <rFont val="游ゴシック"/>
        <family val="1"/>
        <charset val="128"/>
      </rPr>
      <t>　</t>
    </r>
    <r>
      <rPr>
        <sz val="11"/>
        <color theme="1"/>
        <rFont val="Century"/>
        <family val="1"/>
      </rPr>
      <t>(</t>
    </r>
    <r>
      <rPr>
        <sz val="11"/>
        <color theme="1"/>
        <rFont val="游ゴシック"/>
        <family val="1"/>
        <charset val="128"/>
      </rPr>
      <t>お客さま控</t>
    </r>
    <r>
      <rPr>
        <sz val="11"/>
        <color theme="1"/>
        <rFont val="Century"/>
        <family val="1"/>
      </rPr>
      <t>)</t>
    </r>
    <rPh sb="31" eb="32">
      <t>ヒカエ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</si>
</sst>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/mm/dd"/>
    <numFmt numFmtId="177" formatCode="#,##0.00_);[Red]\(#,##0.00\)"/>
    <numFmt numFmtId="178" formatCode="#,##0.00_ "/>
  </numFmts>
  <fonts count="4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4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u/>
      <sz val="14"/>
      <color theme="1"/>
      <name val="Century"/>
      <family val="1"/>
    </font>
    <font>
      <b/>
      <u/>
      <sz val="14"/>
      <color theme="1"/>
      <name val="游ゴシック"/>
      <family val="3"/>
      <charset val="128"/>
    </font>
    <font>
      <sz val="11"/>
      <color theme="1"/>
      <name val="Century"/>
      <family val="1"/>
    </font>
    <font>
      <b/>
      <sz val="12"/>
      <color theme="1"/>
      <name val="Century"/>
      <family val="1"/>
    </font>
    <font>
      <sz val="8"/>
      <color theme="1"/>
      <name val="Century"/>
      <family val="1"/>
    </font>
    <font>
      <sz val="9"/>
      <color theme="1"/>
      <name val="Century"/>
      <family val="1"/>
    </font>
    <font>
      <sz val="9"/>
      <color theme="1"/>
      <name val="游ゴシック"/>
      <family val="3"/>
      <charset val="128"/>
    </font>
    <font>
      <sz val="9"/>
      <color theme="1"/>
      <name val="游ゴシック"/>
      <family val="2"/>
      <charset val="128"/>
    </font>
    <font>
      <sz val="10"/>
      <color theme="1"/>
      <name val="Century"/>
      <family val="1"/>
    </font>
    <font>
      <sz val="11"/>
      <color theme="1"/>
      <name val="游ゴシック"/>
      <family val="2"/>
      <charset val="128"/>
    </font>
    <font>
      <sz val="8"/>
      <color theme="1"/>
      <name val="游ゴシック"/>
      <family val="3"/>
      <charset val="128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MS 明朝"/>
      <family val="3"/>
      <charset val="128"/>
    </font>
    <font>
      <sz val="11"/>
      <color theme="1"/>
      <name val="MS 明朝"/>
      <family val="3"/>
      <charset val="128"/>
    </font>
    <font>
      <sz val="11"/>
      <color theme="1"/>
      <name val="MS　明朝"/>
      <family val="3"/>
      <charset val="128"/>
    </font>
    <font>
      <b/>
      <sz val="14"/>
      <color theme="1"/>
      <name val="Century"/>
      <family val="1"/>
    </font>
    <font>
      <sz val="11"/>
      <color theme="1"/>
      <name val="游ゴシック"/>
      <family val="3"/>
      <charset val="128"/>
    </font>
    <font>
      <b/>
      <sz val="11"/>
      <color theme="1"/>
      <name val="Century"/>
      <family val="1"/>
    </font>
    <font>
      <sz val="9"/>
      <color rgb="FF000000"/>
      <name val="Century"/>
      <family val="1"/>
    </font>
    <font>
      <sz val="28"/>
      <color theme="1"/>
      <name val="MS　明朝"/>
      <family val="3"/>
      <charset val="128"/>
    </font>
    <font>
      <sz val="9"/>
      <color theme="1"/>
      <name val="Century"/>
      <family val="3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Century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MS　明朝"/>
      <family val="3"/>
      <charset val="128"/>
    </font>
    <font>
      <b/>
      <sz val="16"/>
      <color theme="1"/>
      <name val="ＭＳ ゴシック"/>
      <family val="3"/>
      <charset val="128"/>
    </font>
    <font>
      <sz val="8"/>
      <color rgb="FFFF000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游ゴシック"/>
      <family val="1"/>
      <charset val="128"/>
    </font>
    <font>
      <sz val="11"/>
      <color theme="1"/>
      <name val="游ゴシック"/>
      <family val="2"/>
      <scheme val="minor"/>
    </font>
    <font>
      <b/>
      <sz val="11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0"/>
      <color rgb="FFFF0000"/>
      <name val="MS 明朝"/>
      <family val="3"/>
      <charset val="128"/>
    </font>
    <font>
      <b/>
      <sz val="11"/>
      <color theme="1"/>
      <name val="Segoe UI"/>
      <family val="2"/>
    </font>
    <font>
      <sz val="9"/>
      <color theme="1"/>
      <name val="ＭＳ Ｐ明朝"/>
      <family val="4"/>
      <charset val="128"/>
    </font>
    <font>
      <sz val="9"/>
      <color theme="1"/>
      <name val="HG行書体"/>
      <family val="4"/>
      <charset val="128"/>
    </font>
    <font>
      <sz val="11"/>
      <color theme="1"/>
      <name val="Century"/>
      <family val="1"/>
      <charset val="128"/>
    </font>
    <font>
      <u/>
      <sz val="16"/>
      <color rgb="FFFF3300"/>
      <name val="HG創英角ｺﾞｼｯｸUB"/>
      <family val="3"/>
      <charset val="128"/>
    </font>
    <font>
      <u/>
      <sz val="11"/>
      <color theme="1"/>
      <name val="游ゴシック"/>
      <family val="2"/>
      <charset val="128"/>
      <scheme val="minor"/>
    </font>
    <font>
      <u/>
      <sz val="16"/>
      <color rgb="FFFF3300"/>
      <name val="HGS創英角ｺﾞｼｯｸUB"/>
      <family val="3"/>
      <charset val="128"/>
    </font>
    <font>
      <sz val="1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36" fillId="0" borderId="0"/>
  </cellStyleXfs>
  <cellXfs count="2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/>
    <xf numFmtId="0" fontId="7" fillId="0" borderId="1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7" fillId="0" borderId="11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15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7" xfId="0" applyFont="1" applyBorder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7" fillId="0" borderId="0" xfId="0" applyFo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2" xfId="0" applyFont="1" applyBorder="1">
      <alignment vertical="center"/>
    </xf>
    <xf numFmtId="0" fontId="19" fillId="0" borderId="0" xfId="0" applyFont="1">
      <alignment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7" fillId="0" borderId="0" xfId="0" applyFont="1" applyAlignment="1">
      <alignment horizontal="right" vertical="center"/>
    </xf>
    <xf numFmtId="0" fontId="26" fillId="0" borderId="0" xfId="0" applyFont="1">
      <alignment vertical="center"/>
    </xf>
    <xf numFmtId="0" fontId="29" fillId="0" borderId="0" xfId="0" applyFont="1">
      <alignment vertical="center"/>
    </xf>
    <xf numFmtId="0" fontId="24" fillId="0" borderId="7" xfId="0" applyFont="1" applyBorder="1">
      <alignment vertical="center"/>
    </xf>
    <xf numFmtId="0" fontId="10" fillId="0" borderId="10" xfId="0" applyFont="1" applyBorder="1">
      <alignment vertical="center"/>
    </xf>
    <xf numFmtId="0" fontId="20" fillId="0" borderId="0" xfId="0" applyFont="1">
      <alignment vertical="center"/>
    </xf>
    <xf numFmtId="0" fontId="7" fillId="0" borderId="16" xfId="0" applyFont="1" applyBorder="1" applyAlignment="1">
      <alignment vertical="center" shrinkToFit="1"/>
    </xf>
    <xf numFmtId="0" fontId="20" fillId="0" borderId="1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1" fillId="0" borderId="7" xfId="0" applyFont="1" applyBorder="1">
      <alignment vertical="center"/>
    </xf>
    <xf numFmtId="176" fontId="0" fillId="0" borderId="15" xfId="0" applyNumberFormat="1" applyBorder="1" applyAlignment="1">
      <alignment vertical="center" wrapText="1"/>
    </xf>
    <xf numFmtId="0" fontId="0" fillId="0" borderId="11" xfId="0" applyBorder="1">
      <alignment vertical="center"/>
    </xf>
    <xf numFmtId="0" fontId="34" fillId="0" borderId="15" xfId="0" applyFont="1" applyBorder="1">
      <alignment vertical="center"/>
    </xf>
    <xf numFmtId="0" fontId="33" fillId="0" borderId="15" xfId="0" applyFont="1" applyBorder="1">
      <alignment vertical="center"/>
    </xf>
    <xf numFmtId="0" fontId="7" fillId="0" borderId="12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27" fillId="0" borderId="0" xfId="0" applyFont="1" applyAlignment="1">
      <alignment horizontal="center"/>
    </xf>
    <xf numFmtId="0" fontId="19" fillId="0" borderId="10" xfId="0" applyFont="1" applyBorder="1" applyAlignment="1">
      <alignment horizontal="center" vertical="center"/>
    </xf>
    <xf numFmtId="0" fontId="7" fillId="0" borderId="8" xfId="0" applyFont="1" applyBorder="1" applyAlignment="1"/>
    <xf numFmtId="0" fontId="37" fillId="0" borderId="0" xfId="1" applyFont="1"/>
    <xf numFmtId="0" fontId="36" fillId="0" borderId="0" xfId="1"/>
    <xf numFmtId="0" fontId="36" fillId="0" borderId="0" xfId="1" applyAlignment="1">
      <alignment horizontal="left"/>
    </xf>
    <xf numFmtId="0" fontId="38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40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3" fillId="0" borderId="7" xfId="0" applyFont="1" applyBorder="1" applyAlignment="1">
      <alignment vertical="top"/>
    </xf>
    <xf numFmtId="0" fontId="13" fillId="0" borderId="8" xfId="0" applyFont="1" applyBorder="1" applyAlignment="1">
      <alignment vertical="top"/>
    </xf>
    <xf numFmtId="0" fontId="13" fillId="0" borderId="9" xfId="0" applyFont="1" applyBorder="1" applyAlignment="1">
      <alignment vertical="top"/>
    </xf>
    <xf numFmtId="0" fontId="13" fillId="0" borderId="15" xfId="0" applyFont="1" applyBorder="1" applyAlignment="1">
      <alignment vertical="top"/>
    </xf>
    <xf numFmtId="0" fontId="13" fillId="0" borderId="0" xfId="0" applyFont="1" applyAlignment="1">
      <alignment vertical="top"/>
    </xf>
    <xf numFmtId="0" fontId="13" fillId="0" borderId="16" xfId="0" applyFont="1" applyBorder="1" applyAlignment="1">
      <alignment vertical="top"/>
    </xf>
    <xf numFmtId="0" fontId="13" fillId="0" borderId="10" xfId="0" applyFont="1" applyBorder="1" applyAlignment="1">
      <alignment vertical="top"/>
    </xf>
    <xf numFmtId="0" fontId="13" fillId="0" borderId="11" xfId="0" applyFont="1" applyBorder="1" applyAlignment="1">
      <alignment vertical="top"/>
    </xf>
    <xf numFmtId="0" fontId="13" fillId="0" borderId="17" xfId="0" applyFont="1" applyBorder="1" applyAlignment="1">
      <alignment vertical="top"/>
    </xf>
    <xf numFmtId="0" fontId="41" fillId="0" borderId="0" xfId="0" applyFont="1">
      <alignment vertical="center"/>
    </xf>
    <xf numFmtId="0" fontId="43" fillId="0" borderId="0" xfId="0" applyFont="1">
      <alignment vertical="center"/>
    </xf>
    <xf numFmtId="0" fontId="19" fillId="3" borderId="4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76" fontId="0" fillId="3" borderId="27" xfId="0" applyNumberFormat="1" applyFill="1" applyBorder="1" applyAlignment="1" applyProtection="1">
      <alignment horizontal="center" vertical="center" wrapText="1"/>
      <protection locked="0"/>
    </xf>
    <xf numFmtId="49" fontId="0" fillId="3" borderId="34" xfId="0" applyNumberFormat="1" applyFill="1" applyBorder="1" applyAlignment="1" applyProtection="1">
      <alignment horizontal="center" vertical="center" wrapText="1"/>
      <protection locked="0"/>
    </xf>
    <xf numFmtId="0" fontId="19" fillId="3" borderId="40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2" fillId="0" borderId="0" xfId="0" applyFont="1">
      <alignment vertical="center"/>
    </xf>
    <xf numFmtId="0" fontId="33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vertical="center" wrapText="1"/>
    </xf>
    <xf numFmtId="0" fontId="33" fillId="0" borderId="0" xfId="0" applyFont="1" applyAlignment="1">
      <alignment vertical="center" wrapText="1"/>
    </xf>
    <xf numFmtId="0" fontId="39" fillId="0" borderId="0" xfId="0" applyFont="1">
      <alignment vertical="center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0" fontId="47" fillId="0" borderId="23" xfId="0" applyFont="1" applyBorder="1" applyAlignment="1">
      <alignment horizontal="center" vertical="center"/>
    </xf>
    <xf numFmtId="0" fontId="47" fillId="0" borderId="29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176" fontId="0" fillId="3" borderId="6" xfId="0" applyNumberFormat="1" applyFill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left" vertical="center" wrapText="1"/>
    </xf>
    <xf numFmtId="49" fontId="0" fillId="3" borderId="7" xfId="0" applyNumberFormat="1" applyFill="1" applyBorder="1" applyAlignment="1" applyProtection="1">
      <alignment horizontal="center" vertical="center" wrapText="1"/>
      <protection locked="0"/>
    </xf>
    <xf numFmtId="49" fontId="0" fillId="3" borderId="8" xfId="0" applyNumberFormat="1" applyFill="1" applyBorder="1" applyAlignment="1" applyProtection="1">
      <alignment horizontal="center" vertical="center" wrapText="1"/>
      <protection locked="0"/>
    </xf>
    <xf numFmtId="49" fontId="0" fillId="3" borderId="9" xfId="0" applyNumberFormat="1" applyFill="1" applyBorder="1" applyAlignment="1" applyProtection="1">
      <alignment horizontal="center" vertical="center" wrapText="1"/>
      <protection locked="0"/>
    </xf>
    <xf numFmtId="176" fontId="0" fillId="3" borderId="6" xfId="0" applyNumberFormat="1" applyFill="1" applyBorder="1" applyAlignment="1" applyProtection="1">
      <alignment horizontal="left" vertical="center" wrapText="1"/>
      <protection locked="0"/>
    </xf>
    <xf numFmtId="176" fontId="0" fillId="3" borderId="6" xfId="0" applyNumberFormat="1" applyFill="1" applyBorder="1" applyAlignment="1" applyProtection="1">
      <alignment horizontal="left" vertical="center"/>
      <protection locked="0"/>
    </xf>
    <xf numFmtId="0" fontId="47" fillId="0" borderId="24" xfId="0" applyFont="1" applyBorder="1" applyAlignment="1">
      <alignment horizontal="center" vertical="center"/>
    </xf>
    <xf numFmtId="0" fontId="47" fillId="0" borderId="25" xfId="0" applyFont="1" applyBorder="1" applyAlignment="1">
      <alignment horizontal="center" vertical="center"/>
    </xf>
    <xf numFmtId="0" fontId="47" fillId="0" borderId="26" xfId="0" applyFont="1" applyBorder="1" applyAlignment="1">
      <alignment horizontal="center" vertical="center"/>
    </xf>
    <xf numFmtId="177" fontId="0" fillId="3" borderId="20" xfId="0" applyNumberFormat="1" applyFill="1" applyBorder="1" applyAlignment="1" applyProtection="1">
      <alignment horizontal="center" vertical="center" wrapText="1"/>
      <protection locked="0"/>
    </xf>
    <xf numFmtId="177" fontId="0" fillId="3" borderId="21" xfId="0" applyNumberFormat="1" applyFill="1" applyBorder="1" applyAlignment="1" applyProtection="1">
      <alignment horizontal="center" vertical="center" wrapText="1"/>
      <protection locked="0"/>
    </xf>
    <xf numFmtId="177" fontId="0" fillId="3" borderId="22" xfId="0" applyNumberFormat="1" applyFill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47" fillId="0" borderId="43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19" fillId="0" borderId="28" xfId="0" applyFont="1" applyBorder="1" applyAlignment="1">
      <alignment horizontal="left" vertical="center"/>
    </xf>
    <xf numFmtId="0" fontId="19" fillId="0" borderId="29" xfId="0" applyFont="1" applyBorder="1" applyAlignment="1">
      <alignment horizontal="left" vertical="center"/>
    </xf>
    <xf numFmtId="0" fontId="19" fillId="0" borderId="31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0" fillId="3" borderId="29" xfId="0" applyFill="1" applyBorder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0" fontId="0" fillId="3" borderId="32" xfId="0" applyFill="1" applyBorder="1" applyAlignment="1" applyProtection="1">
      <alignment horizontal="center" vertical="center"/>
      <protection locked="0"/>
    </xf>
    <xf numFmtId="0" fontId="48" fillId="0" borderId="7" xfId="0" applyFont="1" applyBorder="1" applyAlignment="1">
      <alignment horizontal="center" vertical="center"/>
    </xf>
    <xf numFmtId="0" fontId="47" fillId="0" borderId="8" xfId="0" applyFont="1" applyBorder="1" applyAlignment="1">
      <alignment horizontal="center" vertical="center"/>
    </xf>
    <xf numFmtId="0" fontId="19" fillId="3" borderId="31" xfId="0" applyFont="1" applyFill="1" applyBorder="1" applyAlignment="1" applyProtection="1">
      <alignment horizontal="left" vertical="center"/>
      <protection locked="0"/>
    </xf>
    <xf numFmtId="0" fontId="19" fillId="3" borderId="18" xfId="0" applyFont="1" applyFill="1" applyBorder="1" applyAlignment="1" applyProtection="1">
      <alignment horizontal="left" vertical="center"/>
      <protection locked="0"/>
    </xf>
    <xf numFmtId="0" fontId="19" fillId="3" borderId="33" xfId="0" applyFont="1" applyFill="1" applyBorder="1" applyAlignment="1" applyProtection="1">
      <alignment horizontal="left" vertical="center"/>
      <protection locked="0"/>
    </xf>
    <xf numFmtId="0" fontId="19" fillId="3" borderId="34" xfId="0" applyFont="1" applyFill="1" applyBorder="1" applyAlignment="1" applyProtection="1">
      <alignment horizontal="left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49" fontId="0" fillId="3" borderId="12" xfId="0" applyNumberFormat="1" applyFill="1" applyBorder="1" applyAlignment="1" applyProtection="1">
      <alignment horizontal="center" vertical="center"/>
      <protection locked="0"/>
    </xf>
    <xf numFmtId="49" fontId="0" fillId="3" borderId="13" xfId="0" applyNumberFormat="1" applyFill="1" applyBorder="1" applyAlignment="1" applyProtection="1">
      <alignment horizontal="center" vertical="center"/>
      <protection locked="0"/>
    </xf>
    <xf numFmtId="49" fontId="0" fillId="3" borderId="14" xfId="0" applyNumberFormat="1" applyFill="1" applyBorder="1" applyAlignment="1" applyProtection="1">
      <alignment horizontal="center" vertical="center"/>
      <protection locked="0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3" borderId="34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19" fillId="3" borderId="35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3" borderId="38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7" fillId="0" borderId="28" xfId="0" applyFont="1" applyBorder="1" applyAlignment="1">
      <alignment horizontal="center" vertical="center"/>
    </xf>
    <xf numFmtId="0" fontId="47" fillId="0" borderId="29" xfId="0" applyFont="1" applyBorder="1" applyAlignment="1">
      <alignment horizontal="center" vertical="center"/>
    </xf>
    <xf numFmtId="176" fontId="0" fillId="3" borderId="33" xfId="0" applyNumberFormat="1" applyFill="1" applyBorder="1" applyAlignment="1" applyProtection="1">
      <alignment horizontal="center" vertical="center" wrapText="1"/>
      <protection locked="0"/>
    </xf>
    <xf numFmtId="176" fontId="0" fillId="3" borderId="34" xfId="0" applyNumberFormat="1" applyFill="1" applyBorder="1" applyAlignment="1" applyProtection="1">
      <alignment horizontal="center" vertical="center" wrapText="1"/>
      <protection locked="0"/>
    </xf>
    <xf numFmtId="0" fontId="47" fillId="0" borderId="30" xfId="0" applyFont="1" applyBorder="1" applyAlignment="1">
      <alignment horizontal="center" vertical="center"/>
    </xf>
    <xf numFmtId="49" fontId="0" fillId="3" borderId="34" xfId="0" applyNumberFormat="1" applyFill="1" applyBorder="1" applyAlignment="1" applyProtection="1">
      <alignment horizontal="center" vertical="center" wrapText="1"/>
      <protection locked="0"/>
    </xf>
    <xf numFmtId="49" fontId="0" fillId="3" borderId="19" xfId="0" applyNumberFormat="1" applyFill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49" fontId="0" fillId="3" borderId="6" xfId="0" applyNumberFormat="1" applyFill="1" applyBorder="1" applyAlignment="1" applyProtection="1">
      <alignment horizontal="center" vertical="center"/>
      <protection locked="0"/>
    </xf>
    <xf numFmtId="0" fontId="19" fillId="0" borderId="1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0" fillId="3" borderId="12" xfId="0" applyFill="1" applyBorder="1" applyAlignment="1" applyProtection="1">
      <alignment horizontal="left" vertical="center"/>
      <protection locked="0"/>
    </xf>
    <xf numFmtId="0" fontId="0" fillId="3" borderId="13" xfId="0" applyFill="1" applyBorder="1" applyAlignment="1" applyProtection="1">
      <alignment horizontal="left" vertical="center"/>
      <protection locked="0"/>
    </xf>
    <xf numFmtId="0" fontId="0" fillId="3" borderId="14" xfId="0" applyFill="1" applyBorder="1" applyAlignment="1" applyProtection="1">
      <alignment horizontal="left" vertical="center"/>
      <protection locked="0"/>
    </xf>
    <xf numFmtId="0" fontId="27" fillId="0" borderId="0" xfId="0" applyFont="1" applyAlignment="1">
      <alignment horizontal="center"/>
    </xf>
    <xf numFmtId="0" fontId="27" fillId="0" borderId="11" xfId="0" applyFont="1" applyBorder="1" applyAlignment="1">
      <alignment horizontal="center"/>
    </xf>
    <xf numFmtId="0" fontId="25" fillId="0" borderId="15" xfId="0" applyFont="1" applyBorder="1" applyAlignment="1">
      <alignment horizontal="right" vertical="center"/>
    </xf>
    <xf numFmtId="0" fontId="7" fillId="0" borderId="11" xfId="0" applyFont="1" applyBorder="1" applyAlignment="1">
      <alignment horizontal="center" shrinkToFit="1"/>
    </xf>
    <xf numFmtId="0" fontId="7" fillId="0" borderId="11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/>
    </xf>
    <xf numFmtId="177" fontId="0" fillId="0" borderId="13" xfId="0" applyNumberFormat="1" applyBorder="1" applyAlignment="1">
      <alignment horizontal="center" vertical="center" wrapText="1"/>
    </xf>
    <xf numFmtId="177" fontId="0" fillId="0" borderId="14" xfId="0" applyNumberFormat="1" applyBorder="1" applyAlignment="1">
      <alignment horizontal="center" vertical="center" wrapText="1"/>
    </xf>
    <xf numFmtId="176" fontId="7" fillId="0" borderId="12" xfId="0" applyNumberFormat="1" applyFont="1" applyBorder="1" applyAlignment="1">
      <alignment horizontal="center" vertical="center"/>
    </xf>
    <xf numFmtId="176" fontId="7" fillId="0" borderId="13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13" fillId="0" borderId="0" xfId="0" applyFont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0" fillId="0" borderId="0" xfId="0" applyFont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178" fontId="7" fillId="0" borderId="0" xfId="0" applyNumberFormat="1" applyFont="1" applyAlignment="1">
      <alignment horizontal="center"/>
    </xf>
    <xf numFmtId="176" fontId="7" fillId="0" borderId="0" xfId="0" applyNumberFormat="1" applyFont="1" applyAlignment="1">
      <alignment horizontal="center"/>
    </xf>
    <xf numFmtId="178" fontId="7" fillId="0" borderId="11" xfId="0" applyNumberFormat="1" applyFont="1" applyBorder="1" applyAlignment="1">
      <alignment horizontal="center"/>
    </xf>
    <xf numFmtId="176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176" fontId="7" fillId="0" borderId="13" xfId="0" applyNumberFormat="1" applyFont="1" applyBorder="1" applyAlignment="1">
      <alignment horizontal="center"/>
    </xf>
    <xf numFmtId="0" fontId="7" fillId="2" borderId="0" xfId="0" applyFont="1" applyFill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</cellXfs>
  <cellStyles count="2">
    <cellStyle name="標準" xfId="0" builtinId="0"/>
    <cellStyle name="標準 2" xfId="1" xr:uid="{4DB512E4-E4FF-4CD3-A8EF-2F322AA16BF2}"/>
  </cellStyles>
  <dxfs count="10"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179" formatCode="#,##0_ "/>
    </dxf>
    <dxf>
      <numFmt numFmtId="0" formatCode="General"/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FF3300"/>
      <color rgb="FFFF5050"/>
      <color rgb="FFFFFF66"/>
      <color rgb="FFFF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emf"/><Relationship Id="rId2" Type="http://schemas.openxmlformats.org/officeDocument/2006/relationships/image" Target="../media/image4.emf"/><Relationship Id="rId1" Type="http://schemas.openxmlformats.org/officeDocument/2006/relationships/image" Target="../media/image3.png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0" Type="http://schemas.openxmlformats.org/officeDocument/2006/relationships/image" Target="../media/image12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0.emf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4.emf"/><Relationship Id="rId13" Type="http://schemas.openxmlformats.org/officeDocument/2006/relationships/image" Target="../media/image29.emf"/><Relationship Id="rId3" Type="http://schemas.openxmlformats.org/officeDocument/2006/relationships/image" Target="../media/image19.emf"/><Relationship Id="rId7" Type="http://schemas.openxmlformats.org/officeDocument/2006/relationships/image" Target="../media/image23.emf"/><Relationship Id="rId12" Type="http://schemas.openxmlformats.org/officeDocument/2006/relationships/image" Target="../media/image28.emf"/><Relationship Id="rId2" Type="http://schemas.openxmlformats.org/officeDocument/2006/relationships/image" Target="../media/image18.emf"/><Relationship Id="rId1" Type="http://schemas.openxmlformats.org/officeDocument/2006/relationships/image" Target="../media/image17.emf"/><Relationship Id="rId6" Type="http://schemas.openxmlformats.org/officeDocument/2006/relationships/image" Target="../media/image22.emf"/><Relationship Id="rId11" Type="http://schemas.openxmlformats.org/officeDocument/2006/relationships/image" Target="../media/image27.emf"/><Relationship Id="rId5" Type="http://schemas.openxmlformats.org/officeDocument/2006/relationships/image" Target="../media/image21.emf"/><Relationship Id="rId10" Type="http://schemas.openxmlformats.org/officeDocument/2006/relationships/image" Target="../media/image26.emf"/><Relationship Id="rId4" Type="http://schemas.openxmlformats.org/officeDocument/2006/relationships/image" Target="../media/image20.emf"/><Relationship Id="rId9" Type="http://schemas.openxmlformats.org/officeDocument/2006/relationships/image" Target="../media/image25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447674</xdr:colOff>
      <xdr:row>13</xdr:row>
      <xdr:rowOff>9524</xdr:rowOff>
    </xdr:from>
    <xdr:to>
      <xdr:col>18</xdr:col>
      <xdr:colOff>47625</xdr:colOff>
      <xdr:row>17</xdr:row>
      <xdr:rowOff>142875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CD86E51C-F267-1CFD-3ED3-F9B895E7145F}"/>
            </a:ext>
          </a:extLst>
        </xdr:cNvPr>
        <xdr:cNvSpPr/>
      </xdr:nvSpPr>
      <xdr:spPr>
        <a:xfrm>
          <a:off x="6962774" y="2943224"/>
          <a:ext cx="4257676" cy="1209676"/>
        </a:xfrm>
        <a:prstGeom prst="wedgeRectCallout">
          <a:avLst>
            <a:gd name="adj1" fmla="val -61406"/>
            <a:gd name="adj2" fmla="val 5360"/>
          </a:avLst>
        </a:prstGeom>
        <a:ln w="952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638174</xdr:colOff>
      <xdr:row>29</xdr:row>
      <xdr:rowOff>9525</xdr:rowOff>
    </xdr:from>
    <xdr:to>
      <xdr:col>13</xdr:col>
      <xdr:colOff>257175</xdr:colOff>
      <xdr:row>33</xdr:row>
      <xdr:rowOff>152400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CCC9DF4C-C7D1-9A1F-4A21-71684A48CD99}"/>
            </a:ext>
          </a:extLst>
        </xdr:cNvPr>
        <xdr:cNvSpPr/>
      </xdr:nvSpPr>
      <xdr:spPr>
        <a:xfrm>
          <a:off x="5095874" y="6029325"/>
          <a:ext cx="3048001" cy="1095375"/>
        </a:xfrm>
        <a:prstGeom prst="wedgeRectCallout">
          <a:avLst>
            <a:gd name="adj1" fmla="val -73360"/>
            <a:gd name="adj2" fmla="val -34179"/>
          </a:avLst>
        </a:prstGeom>
        <a:solidFill>
          <a:sysClr val="window" lastClr="FFFFFF"/>
        </a:solidFill>
        <a:ln w="12700">
          <a:prstDash val="solid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8</xdr:col>
      <xdr:colOff>666750</xdr:colOff>
      <xdr:row>29</xdr:row>
      <xdr:rowOff>57150</xdr:rowOff>
    </xdr:from>
    <xdr:ext cx="3102388" cy="9505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779191-DCD4-41EA-A0EF-D66CE9C4D82D}"/>
            </a:ext>
          </a:extLst>
        </xdr:cNvPr>
        <xdr:cNvSpPr txBox="1"/>
      </xdr:nvSpPr>
      <xdr:spPr>
        <a:xfrm>
          <a:off x="5124450" y="6076950"/>
          <a:ext cx="3102388" cy="9505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/>
            <a:t>「期日」入力例：</a:t>
          </a:r>
          <a:endParaRPr kumimoji="1" lang="en-US" altLang="ja-JP" sz="1000"/>
        </a:p>
        <a:p>
          <a:r>
            <a:rPr kumimoji="1" lang="en-US" altLang="ja-JP" sz="1000"/>
            <a:t>AT SIGHT</a:t>
          </a:r>
          <a:r>
            <a:rPr kumimoji="1" lang="ja-JP" altLang="en-US" sz="1000"/>
            <a:t>の場合 </a:t>
          </a:r>
          <a:r>
            <a:rPr kumimoji="1" lang="en-US" altLang="ja-JP" sz="1000" baseline="0"/>
            <a:t>…</a:t>
          </a:r>
          <a:r>
            <a:rPr kumimoji="1" lang="ja-JP" altLang="en-US" sz="1000" baseline="0"/>
            <a:t>「</a:t>
          </a:r>
          <a:r>
            <a:rPr kumimoji="1" lang="en-US" altLang="ja-JP" sz="1000" baseline="0"/>
            <a:t>AT SIGHT</a:t>
          </a:r>
          <a:r>
            <a:rPr kumimoji="1" lang="ja-JP" altLang="en-US" sz="1000" baseline="0"/>
            <a:t>」を選択</a:t>
          </a:r>
          <a:endParaRPr kumimoji="1" lang="en-US" altLang="ja-JP" sz="1000" baseline="0"/>
        </a:p>
        <a:p>
          <a:r>
            <a:rPr kumimoji="1" lang="ja-JP" altLang="en-US" sz="1000" baseline="0"/>
            <a:t>船積後〇〇日の場合 </a:t>
          </a:r>
          <a:r>
            <a:rPr kumimoji="1" lang="en-US" altLang="ja-JP" sz="1000" baseline="0"/>
            <a:t>…</a:t>
          </a:r>
          <a:r>
            <a:rPr kumimoji="1" lang="ja-JP" altLang="en-US" sz="1000" baseline="0"/>
            <a:t>「〇〇 </a:t>
          </a:r>
          <a:r>
            <a:rPr kumimoji="1" lang="en-US" altLang="ja-JP" sz="1000" baseline="0"/>
            <a:t>DAYS FROM B/L DATE</a:t>
          </a:r>
          <a:r>
            <a:rPr kumimoji="1" lang="ja-JP" altLang="en-US" sz="1000" baseline="0"/>
            <a:t>」</a:t>
          </a:r>
          <a:endParaRPr kumimoji="1" lang="en-US" altLang="ja-JP" sz="1000" baseline="0"/>
        </a:p>
        <a:p>
          <a:r>
            <a:rPr kumimoji="1" lang="ja-JP" altLang="en-US" sz="1000" baseline="0"/>
            <a:t>呈示後〇〇日の場合 </a:t>
          </a:r>
          <a:r>
            <a:rPr kumimoji="1" lang="en-US" altLang="ja-JP" sz="1000" baseline="0"/>
            <a:t>…</a:t>
          </a:r>
          <a:r>
            <a:rPr kumimoji="1" lang="ja-JP" altLang="en-US" sz="1000" baseline="0"/>
            <a:t>「〇〇 </a:t>
          </a:r>
          <a:r>
            <a:rPr kumimoji="1" lang="en-US" altLang="ja-JP" sz="1000" baseline="0"/>
            <a:t>DAYS</a:t>
          </a:r>
          <a:r>
            <a:rPr kumimoji="1" lang="ja-JP" altLang="en-US" sz="1000" baseline="0"/>
            <a:t> </a:t>
          </a:r>
          <a:r>
            <a:rPr kumimoji="1" lang="en-US" altLang="ja-JP" sz="1000" baseline="0"/>
            <a:t>AFTER SIGHT</a:t>
          </a:r>
          <a:r>
            <a:rPr kumimoji="1" lang="ja-JP" altLang="en-US" sz="1000" baseline="0"/>
            <a:t>」</a:t>
          </a:r>
          <a:endParaRPr kumimoji="1" lang="en-US" altLang="ja-JP" sz="1000" baseline="0"/>
        </a:p>
      </xdr:txBody>
    </xdr:sp>
    <xdr:clientData/>
  </xdr:oneCellAnchor>
  <xdr:oneCellAnchor>
    <xdr:from>
      <xdr:col>11</xdr:col>
      <xdr:colOff>457200</xdr:colOff>
      <xdr:row>13</xdr:row>
      <xdr:rowOff>76200</xdr:rowOff>
    </xdr:from>
    <xdr:ext cx="4324350" cy="11070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515CEE5-DBE0-55EE-7164-B2F01E046ADB}"/>
            </a:ext>
          </a:extLst>
        </xdr:cNvPr>
        <xdr:cNvSpPr txBox="1"/>
      </xdr:nvSpPr>
      <xdr:spPr>
        <a:xfrm>
          <a:off x="6972300" y="3009900"/>
          <a:ext cx="4324350" cy="11070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 u="sng"/>
            <a:t>入力例</a:t>
          </a:r>
          <a:endParaRPr kumimoji="1" lang="en-US" altLang="ja-JP" sz="1000" u="sng"/>
        </a:p>
        <a:p>
          <a:r>
            <a:rPr kumimoji="1" lang="ja-JP" altLang="en-US" sz="1000" u="none"/>
            <a:t>　</a:t>
          </a:r>
          <a:r>
            <a:rPr kumimoji="1" lang="en-US" altLang="ja-JP" sz="1000" u="none"/>
            <a:t>1</a:t>
          </a:r>
          <a:r>
            <a:rPr kumimoji="1" lang="ja-JP" altLang="en-US" sz="1000" u="none"/>
            <a:t>行目：　〇〇〇 </a:t>
          </a:r>
          <a:r>
            <a:rPr kumimoji="1" lang="en-US" altLang="ja-JP" sz="1000" u="none"/>
            <a:t>CO.,LTD.</a:t>
          </a:r>
        </a:p>
        <a:p>
          <a:r>
            <a:rPr kumimoji="1" lang="ja-JP" altLang="en-US" sz="1000" u="none" baseline="0"/>
            <a:t>　</a:t>
          </a:r>
          <a:r>
            <a:rPr kumimoji="1" lang="en-US" altLang="ja-JP" sz="1000" u="none" baseline="0"/>
            <a:t>2</a:t>
          </a:r>
          <a:r>
            <a:rPr kumimoji="1" lang="ja-JP" altLang="en-US" sz="1000" u="none" baseline="0"/>
            <a:t>行目：　</a:t>
          </a:r>
          <a:r>
            <a:rPr kumimoji="1" lang="en-US" altLang="ja-JP" sz="1000" u="none" baseline="0"/>
            <a:t>CEO </a:t>
          </a:r>
          <a:r>
            <a:rPr kumimoji="1" lang="ja-JP" altLang="en-US" sz="1000" u="none" baseline="0"/>
            <a:t>〇〇〇</a:t>
          </a:r>
          <a:endParaRPr kumimoji="1" lang="en-US" altLang="ja-JP" sz="1000" u="none" baseline="0"/>
        </a:p>
        <a:p>
          <a:endParaRPr kumimoji="1" lang="en-US" altLang="ja-JP" sz="1000" u="none" baseline="0"/>
        </a:p>
        <a:p>
          <a:r>
            <a:rPr kumimoji="1" lang="en-US" altLang="ja-JP" sz="1000" u="none" baseline="0"/>
            <a:t>※</a:t>
          </a:r>
          <a:r>
            <a:rPr kumimoji="1" lang="ja-JP" altLang="en-US" sz="1000" u="none" baseline="0"/>
            <a:t>改行するには「</a:t>
          </a:r>
          <a:r>
            <a:rPr kumimoji="1" lang="en-US" altLang="ja-JP" sz="1000" u="none" baseline="0"/>
            <a:t>ALT</a:t>
          </a:r>
          <a:r>
            <a:rPr kumimoji="1" lang="ja-JP" altLang="en-US" sz="1000" u="none" baseline="0"/>
            <a:t>キー」</a:t>
          </a:r>
          <a:r>
            <a:rPr kumimoji="1" lang="en-US" altLang="ja-JP" sz="1000" u="none" baseline="0"/>
            <a:t>+</a:t>
          </a:r>
          <a:r>
            <a:rPr kumimoji="1" lang="ja-JP" altLang="en-US" sz="1000" u="none" baseline="0"/>
            <a:t>「</a:t>
          </a:r>
          <a:r>
            <a:rPr kumimoji="1" lang="en-US" altLang="ja-JP" sz="1000" u="none" baseline="0"/>
            <a:t>Enter</a:t>
          </a:r>
          <a:r>
            <a:rPr kumimoji="1" lang="ja-JP" altLang="en-US" sz="1000" u="none" baseline="0"/>
            <a:t>キー」を同時に押下してください。</a:t>
          </a:r>
          <a:endParaRPr kumimoji="1" lang="en-US" altLang="ja-JP" sz="1000" u="none" baseline="0"/>
        </a:p>
      </xdr:txBody>
    </xdr:sp>
    <xdr:clientData/>
  </xdr:oneCellAnchor>
  <xdr:oneCellAnchor>
    <xdr:from>
      <xdr:col>2</xdr:col>
      <xdr:colOff>19049</xdr:colOff>
      <xdr:row>70</xdr:row>
      <xdr:rowOff>167738</xdr:rowOff>
    </xdr:from>
    <xdr:ext cx="6296025" cy="2433423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1C44FE6-1D3B-E9B9-DB35-E804AAFE2B6E}"/>
            </a:ext>
          </a:extLst>
        </xdr:cNvPr>
        <xdr:cNvSpPr txBox="1"/>
      </xdr:nvSpPr>
      <xdr:spPr>
        <a:xfrm>
          <a:off x="361949" y="17722313"/>
          <a:ext cx="6296025" cy="2433423"/>
        </a:xfrm>
        <a:prstGeom prst="rect">
          <a:avLst/>
        </a:prstGeom>
        <a:noFill/>
        <a:ln w="38100" cmpd="dbl">
          <a:solidFill>
            <a:srgbClr val="FF5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r>
            <a:rPr kumimoji="1" lang="ja-JP" altLang="en-US" sz="1100" b="1"/>
            <a:t>（</a:t>
          </a:r>
          <a:r>
            <a:rPr kumimoji="1" lang="en-US" altLang="ja-JP" sz="1100" b="1"/>
            <a:t>1</a:t>
          </a:r>
          <a:r>
            <a:rPr kumimoji="1" lang="ja-JP" altLang="en-US" sz="1100" b="1"/>
            <a:t>）各フォーム入力後、「申込書」「手形」タブを開き、それぞれ印刷してください。</a:t>
          </a:r>
          <a:endParaRPr kumimoji="1" lang="en-US" altLang="ja-JP" sz="1100" b="1"/>
        </a:p>
        <a:p>
          <a:r>
            <a:rPr kumimoji="1" lang="ja-JP" altLang="en-US" sz="1100" b="1"/>
            <a:t>　　</a:t>
          </a:r>
          <a:r>
            <a:rPr kumimoji="1" lang="ja-JP" altLang="en-US" sz="1100" b="1" baseline="0"/>
            <a:t> 依頼書：</a:t>
          </a:r>
          <a:r>
            <a:rPr kumimoji="1" lang="en-US" altLang="ja-JP" sz="1100" b="1" baseline="0"/>
            <a:t>A4 3</a:t>
          </a:r>
          <a:r>
            <a:rPr kumimoji="1" lang="ja-JP" altLang="en-US" sz="1100" b="1" baseline="0"/>
            <a:t>枚</a:t>
          </a:r>
          <a:r>
            <a:rPr kumimoji="1" lang="en-US" altLang="ja-JP" sz="1100" b="1" baseline="0"/>
            <a:t>(</a:t>
          </a:r>
          <a:r>
            <a:rPr kumimoji="1" lang="ja-JP" altLang="en-US" sz="1100" b="1" baseline="0"/>
            <a:t>依頼書</a:t>
          </a:r>
          <a:r>
            <a:rPr kumimoji="1" lang="en-US" altLang="ja-JP" sz="1100" b="1" baseline="0"/>
            <a:t>3</a:t>
          </a:r>
          <a:r>
            <a:rPr kumimoji="1" lang="ja-JP" altLang="en-US" sz="1100" b="1" baseline="0"/>
            <a:t>部</a:t>
          </a:r>
          <a:r>
            <a:rPr kumimoji="1" lang="en-US" altLang="ja-JP" sz="1100" b="1" baseline="0"/>
            <a:t>)</a:t>
          </a:r>
          <a:r>
            <a:rPr kumimoji="1" lang="ja-JP" altLang="en-US" sz="1100" b="1" baseline="0"/>
            <a:t>　片面印刷</a:t>
          </a:r>
          <a:endParaRPr kumimoji="1" lang="en-US" altLang="ja-JP" sz="1100" b="1" baseline="0"/>
        </a:p>
        <a:p>
          <a:r>
            <a:rPr kumimoji="1" lang="ja-JP" altLang="en-US" sz="1100" b="1" baseline="0"/>
            <a:t>　　　 手形：</a:t>
          </a:r>
          <a:r>
            <a:rPr kumimoji="1" lang="en-US" altLang="ja-JP" sz="1100" b="1" baseline="0"/>
            <a:t>A4 2</a:t>
          </a:r>
          <a:r>
            <a:rPr kumimoji="1" lang="ja-JP" altLang="en-US" sz="1100" b="1" baseline="0"/>
            <a:t>枚</a:t>
          </a:r>
          <a:r>
            <a:rPr kumimoji="1" lang="en-US" altLang="ja-JP" sz="1100" b="1" baseline="0"/>
            <a:t>(</a:t>
          </a:r>
          <a:r>
            <a:rPr kumimoji="1" lang="ja-JP" altLang="en-US" sz="1100" b="1" baseline="0"/>
            <a:t>手形</a:t>
          </a:r>
          <a:r>
            <a:rPr kumimoji="1" lang="en-US" altLang="ja-JP" sz="1100" b="1" baseline="0"/>
            <a:t>3</a:t>
          </a:r>
          <a:r>
            <a:rPr kumimoji="1" lang="ja-JP" altLang="en-US" sz="1100" b="1" baseline="0"/>
            <a:t>部</a:t>
          </a:r>
          <a:r>
            <a:rPr kumimoji="1" lang="en-US" altLang="ja-JP" sz="1100" b="1" baseline="0"/>
            <a:t>)</a:t>
          </a:r>
          <a:r>
            <a:rPr kumimoji="1" lang="ja-JP" altLang="en-US" sz="1100" b="1" baseline="0"/>
            <a:t>　　両面印刷（長辺とじ）</a:t>
          </a:r>
          <a:r>
            <a:rPr kumimoji="1" lang="en-US" altLang="ja-JP" sz="1100" b="1" baseline="0"/>
            <a:t>※</a:t>
          </a:r>
          <a:r>
            <a:rPr kumimoji="1" lang="ja-JP" altLang="en-US" sz="1100" b="1" baseline="0"/>
            <a:t>印刷後、半分に切ってください。</a:t>
          </a:r>
          <a:endParaRPr kumimoji="1" lang="en-US" altLang="ja-JP" sz="1100" b="1" baseline="0"/>
        </a:p>
        <a:p>
          <a:endParaRPr kumimoji="1" lang="en-US" altLang="ja-JP" sz="1100" b="1" baseline="0"/>
        </a:p>
        <a:p>
          <a:r>
            <a:rPr kumimoji="1" lang="ja-JP" altLang="en-US" sz="1100" b="1" baseline="0"/>
            <a:t>（</a:t>
          </a:r>
          <a:r>
            <a:rPr kumimoji="1" lang="en-US" altLang="ja-JP" sz="1100" b="1" baseline="0"/>
            <a:t>2</a:t>
          </a:r>
          <a:r>
            <a:rPr kumimoji="1" lang="ja-JP" altLang="en-US" sz="1100" b="1" baseline="0"/>
            <a:t>）依頼書</a:t>
          </a:r>
          <a:r>
            <a:rPr kumimoji="1" lang="en-US" altLang="ja-JP" sz="1100" b="1" baseline="0"/>
            <a:t>(3</a:t>
          </a:r>
          <a:r>
            <a:rPr kumimoji="1" lang="ja-JP" altLang="en-US" sz="1100" b="1" baseline="0"/>
            <a:t>部とも</a:t>
          </a:r>
          <a:r>
            <a:rPr kumimoji="1" lang="en-US" altLang="ja-JP" sz="1100" b="1" baseline="0"/>
            <a:t>)</a:t>
          </a:r>
          <a:r>
            <a:rPr kumimoji="1" lang="ja-JP" altLang="en-US" sz="1100" b="1" baseline="0"/>
            <a:t>の「</a:t>
          </a:r>
          <a:r>
            <a:rPr kumimoji="1" lang="en-US" altLang="ja-JP" sz="1100" b="1" baseline="0"/>
            <a:t>APPLICANT</a:t>
          </a:r>
          <a:r>
            <a:rPr kumimoji="1" lang="ja-JP" altLang="en-US" sz="1100" b="1" baseline="0"/>
            <a:t>」欄に記名の上、お届け印を押印してください。</a:t>
          </a:r>
          <a:endParaRPr kumimoji="1" lang="en-US" altLang="ja-JP" sz="1100" b="1" baseline="0"/>
        </a:p>
        <a:p>
          <a:r>
            <a:rPr kumimoji="1" lang="ja-JP" altLang="en-US" sz="1100" b="1" baseline="0"/>
            <a:t>　　   手形</a:t>
          </a:r>
          <a:r>
            <a:rPr kumimoji="1" lang="en-US" altLang="ja-JP" sz="1100" b="1" baseline="0"/>
            <a:t>(3</a:t>
          </a:r>
          <a:r>
            <a:rPr kumimoji="1" lang="ja-JP" altLang="en-US" sz="1100" b="1" baseline="0"/>
            <a:t>部とも</a:t>
          </a:r>
          <a:r>
            <a:rPr kumimoji="1" lang="en-US" altLang="ja-JP" sz="1100" b="1" baseline="0"/>
            <a:t>)</a:t>
          </a:r>
          <a:r>
            <a:rPr kumimoji="1" lang="ja-JP" altLang="en-US" sz="1100" b="1" baseline="0"/>
            <a:t>右下の依頼人名に、お届け印を押印してください。</a:t>
          </a:r>
          <a:endParaRPr kumimoji="1" lang="en-US" altLang="ja-JP" sz="1100" b="1" baseline="0"/>
        </a:p>
        <a:p>
          <a:endParaRPr kumimoji="1" lang="en-US" altLang="ja-JP" sz="1100" b="1" baseline="0"/>
        </a:p>
        <a:p>
          <a:r>
            <a:rPr kumimoji="1" lang="ja-JP" altLang="en-US" sz="1100" b="1" baseline="0"/>
            <a:t>（</a:t>
          </a:r>
          <a:r>
            <a:rPr kumimoji="1" lang="en-US" altLang="ja-JP" sz="1100" b="1" baseline="0"/>
            <a:t>3</a:t>
          </a:r>
          <a:r>
            <a:rPr kumimoji="1" lang="ja-JP" altLang="en-US" sz="1100" b="1" baseline="0"/>
            <a:t>）手形</a:t>
          </a:r>
          <a:r>
            <a:rPr kumimoji="1" lang="en-US" altLang="ja-JP" sz="1100" b="1" baseline="0"/>
            <a:t>1</a:t>
          </a:r>
          <a:r>
            <a:rPr kumimoji="1" lang="ja-JP" altLang="en-US" sz="1100" b="1" baseline="0"/>
            <a:t>枚目の「</a:t>
          </a:r>
          <a:r>
            <a:rPr kumimoji="1" lang="en-US" altLang="ja-JP" sz="1100" b="1" baseline="0"/>
            <a:t>Revenue Stamp</a:t>
          </a:r>
          <a:r>
            <a:rPr kumimoji="1" lang="ja-JP" altLang="en-US" sz="1100" b="1" baseline="0"/>
            <a:t>」欄に収入印紙を貼付し、割印を押印してください。</a:t>
          </a:r>
          <a:endParaRPr kumimoji="1" lang="en-US" altLang="ja-JP" sz="1100" b="1" baseline="0"/>
        </a:p>
        <a:p>
          <a:endParaRPr kumimoji="1" lang="en-US" altLang="ja-JP" sz="1100" b="1" baseline="0"/>
        </a:p>
        <a:p>
          <a:r>
            <a:rPr kumimoji="1" lang="ja-JP" altLang="en-US" sz="1100" b="1" baseline="0"/>
            <a:t>（</a:t>
          </a:r>
          <a:r>
            <a:rPr kumimoji="1" lang="en-US" altLang="ja-JP" sz="1100" b="1" baseline="0"/>
            <a:t>4</a:t>
          </a:r>
          <a:r>
            <a:rPr kumimoji="1" lang="ja-JP" altLang="en-US" sz="1100" b="1" baseline="0"/>
            <a:t>）お取引店の店頭に依頼書、手形とともに輸出書類をご提出ください。</a:t>
          </a:r>
          <a:endParaRPr kumimoji="1" lang="en-US" altLang="ja-JP" sz="1100" b="1" baseline="0"/>
        </a:p>
        <a:p>
          <a:endParaRPr kumimoji="1" lang="ja-JP" altLang="en-US" sz="1100" b="1"/>
        </a:p>
      </xdr:txBody>
    </xdr:sp>
    <xdr:clientData/>
  </xdr:oneCellAnchor>
  <xdr:twoCellAnchor>
    <xdr:from>
      <xdr:col>8</xdr:col>
      <xdr:colOff>47625</xdr:colOff>
      <xdr:row>40</xdr:row>
      <xdr:rowOff>9525</xdr:rowOff>
    </xdr:from>
    <xdr:to>
      <xdr:col>8</xdr:col>
      <xdr:colOff>314325</xdr:colOff>
      <xdr:row>45</xdr:row>
      <xdr:rowOff>19050</xdr:rowOff>
    </xdr:to>
    <xdr:sp macro="" textlink="">
      <xdr:nvSpPr>
        <xdr:cNvPr id="7" name="右中かっこ 6">
          <a:extLst>
            <a:ext uri="{FF2B5EF4-FFF2-40B4-BE49-F238E27FC236}">
              <a16:creationId xmlns:a16="http://schemas.microsoft.com/office/drawing/2014/main" id="{EF07BA16-EA28-4634-D9E5-D65C5496C4ED}"/>
            </a:ext>
          </a:extLst>
        </xdr:cNvPr>
        <xdr:cNvSpPr/>
      </xdr:nvSpPr>
      <xdr:spPr>
        <a:xfrm>
          <a:off x="4505325" y="9858375"/>
          <a:ext cx="266700" cy="1200150"/>
        </a:xfrm>
        <a:prstGeom prst="rightBrace">
          <a:avLst/>
        </a:prstGeom>
        <a:ln w="9525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8</xdr:col>
      <xdr:colOff>276225</xdr:colOff>
      <xdr:row>41</xdr:row>
      <xdr:rowOff>219075</xdr:rowOff>
    </xdr:from>
    <xdr:ext cx="1803314" cy="521425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B633BFD-5E1A-E89D-A586-3174CE6D98AF}"/>
            </a:ext>
          </a:extLst>
        </xdr:cNvPr>
        <xdr:cNvSpPr txBox="1"/>
      </xdr:nvSpPr>
      <xdr:spPr>
        <a:xfrm>
          <a:off x="4733925" y="10306050"/>
          <a:ext cx="1803314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</a:rPr>
            <a:t>書類名自由記述欄</a:t>
          </a:r>
          <a:endParaRPr kumimoji="1" lang="en-US" altLang="ja-JP" sz="1000">
            <a:solidFill>
              <a:srgbClr val="FF0000"/>
            </a:solidFill>
          </a:endParaRPr>
        </a:p>
        <a:p>
          <a:r>
            <a:rPr kumimoji="1" lang="en-US" altLang="ja-JP" sz="1000">
              <a:solidFill>
                <a:srgbClr val="FF0000"/>
              </a:solidFill>
            </a:rPr>
            <a:t>(※</a:t>
          </a:r>
          <a:r>
            <a:rPr kumimoji="1" lang="ja-JP" altLang="en-US" sz="1000">
              <a:solidFill>
                <a:srgbClr val="FF0000"/>
              </a:solidFill>
            </a:rPr>
            <a:t>入力可能文字数：</a:t>
          </a:r>
          <a:r>
            <a:rPr kumimoji="1" lang="en-US" altLang="ja-JP" sz="1000">
              <a:solidFill>
                <a:srgbClr val="FF0000"/>
              </a:solidFill>
            </a:rPr>
            <a:t>21</a:t>
          </a:r>
          <a:r>
            <a:rPr kumimoji="1" lang="ja-JP" altLang="en-US" sz="1000">
              <a:solidFill>
                <a:srgbClr val="FF0000"/>
              </a:solidFill>
            </a:rPr>
            <a:t>文字</a:t>
          </a:r>
          <a:r>
            <a:rPr kumimoji="1" lang="en-US" altLang="ja-JP" sz="1000">
              <a:solidFill>
                <a:srgbClr val="FF0000"/>
              </a:solidFill>
            </a:rPr>
            <a:t>)</a:t>
          </a:r>
          <a:endParaRPr kumimoji="1" lang="ja-JP" altLang="en-US" sz="1000">
            <a:solidFill>
              <a:srgbClr val="FF0000"/>
            </a:solidFill>
          </a:endParaRPr>
        </a:p>
      </xdr:txBody>
    </xdr:sp>
    <xdr:clientData/>
  </xdr:oneCellAnchor>
  <xdr:twoCellAnchor>
    <xdr:from>
      <xdr:col>11</xdr:col>
      <xdr:colOff>676275</xdr:colOff>
      <xdr:row>71</xdr:row>
      <xdr:rowOff>114300</xdr:rowOff>
    </xdr:from>
    <xdr:to>
      <xdr:col>13</xdr:col>
      <xdr:colOff>9525</xdr:colOff>
      <xdr:row>73</xdr:row>
      <xdr:rowOff>133350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D1B6696-5923-A023-2828-1B7CA12F7BA4}"/>
            </a:ext>
          </a:extLst>
        </xdr:cNvPr>
        <xdr:cNvSpPr/>
      </xdr:nvSpPr>
      <xdr:spPr>
        <a:xfrm>
          <a:off x="7191375" y="17907000"/>
          <a:ext cx="704850" cy="9144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676275</xdr:colOff>
      <xdr:row>71</xdr:row>
      <xdr:rowOff>571500</xdr:rowOff>
    </xdr:from>
    <xdr:to>
      <xdr:col>13</xdr:col>
      <xdr:colOff>9525</xdr:colOff>
      <xdr:row>71</xdr:row>
      <xdr:rowOff>571500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317403D3-EAE8-F14F-EBB7-572602CF7A4C}"/>
            </a:ext>
          </a:extLst>
        </xdr:cNvPr>
        <xdr:cNvCxnSpPr>
          <a:stCxn id="9" idx="1"/>
          <a:endCxn id="9" idx="3"/>
        </xdr:cNvCxnSpPr>
      </xdr:nvCxnSpPr>
      <xdr:spPr>
        <a:xfrm>
          <a:off x="7191375" y="18364200"/>
          <a:ext cx="704850" cy="0"/>
        </a:xfrm>
        <a:prstGeom prst="line">
          <a:avLst/>
        </a:prstGeom>
        <a:ln>
          <a:prstDash val="dash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457200</xdr:colOff>
      <xdr:row>71</xdr:row>
      <xdr:rowOff>419100</xdr:rowOff>
    </xdr:from>
    <xdr:to>
      <xdr:col>11</xdr:col>
      <xdr:colOff>657225</xdr:colOff>
      <xdr:row>71</xdr:row>
      <xdr:rowOff>619125</xdr:rowOff>
    </xdr:to>
    <xdr:pic>
      <xdr:nvPicPr>
        <xdr:cNvPr id="13" name="グラフィックス 12" descr="はさみ 枠線">
          <a:extLst>
            <a:ext uri="{FF2B5EF4-FFF2-40B4-BE49-F238E27FC236}">
              <a16:creationId xmlns:a16="http://schemas.microsoft.com/office/drawing/2014/main" id="{9DB3580E-D6CD-EA3C-C27A-67E38C080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16200000">
          <a:off x="6972300" y="18211800"/>
          <a:ext cx="200025" cy="200025"/>
        </a:xfrm>
        <a:prstGeom prst="rect">
          <a:avLst/>
        </a:prstGeom>
      </xdr:spPr>
    </xdr:pic>
    <xdr:clientData/>
  </xdr:twoCellAnchor>
  <xdr:twoCellAnchor>
    <xdr:from>
      <xdr:col>10</xdr:col>
      <xdr:colOff>342900</xdr:colOff>
      <xdr:row>71</xdr:row>
      <xdr:rowOff>552450</xdr:rowOff>
    </xdr:from>
    <xdr:to>
      <xdr:col>11</xdr:col>
      <xdr:colOff>447675</xdr:colOff>
      <xdr:row>71</xdr:row>
      <xdr:rowOff>561975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793E63B6-7958-A72C-96DD-09912DEDD53D}"/>
            </a:ext>
          </a:extLst>
        </xdr:cNvPr>
        <xdr:cNvCxnSpPr/>
      </xdr:nvCxnSpPr>
      <xdr:spPr>
        <a:xfrm flipV="1">
          <a:off x="6172200" y="18345150"/>
          <a:ext cx="790575" cy="95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17214</xdr:rowOff>
    </xdr:from>
    <xdr:to>
      <xdr:col>0</xdr:col>
      <xdr:colOff>561975</xdr:colOff>
      <xdr:row>3</xdr:row>
      <xdr:rowOff>28575</xdr:rowOff>
    </xdr:to>
    <xdr:grpSp>
      <xdr:nvGrpSpPr>
        <xdr:cNvPr id="2" name="Group 21">
          <a:extLst>
            <a:ext uri="{FF2B5EF4-FFF2-40B4-BE49-F238E27FC236}">
              <a16:creationId xmlns:a16="http://schemas.microsoft.com/office/drawing/2014/main" id="{808631C3-97C5-4B55-A22D-D9F997A1BA56}"/>
            </a:ext>
          </a:extLst>
        </xdr:cNvPr>
        <xdr:cNvGrpSpPr>
          <a:grpSpLocks/>
        </xdr:cNvGrpSpPr>
      </xdr:nvGrpSpPr>
      <xdr:grpSpPr bwMode="auto">
        <a:xfrm>
          <a:off x="28575" y="331539"/>
          <a:ext cx="533400" cy="363786"/>
          <a:chOff x="2009" y="1964"/>
          <a:chExt cx="757" cy="541"/>
        </a:xfrm>
      </xdr:grpSpPr>
      <xdr:sp macro="" textlink="">
        <xdr:nvSpPr>
          <xdr:cNvPr id="3" name="Rectangle 22">
            <a:extLst>
              <a:ext uri="{FF2B5EF4-FFF2-40B4-BE49-F238E27FC236}">
                <a16:creationId xmlns:a16="http://schemas.microsoft.com/office/drawing/2014/main" id="{59DE821C-CDFD-F152-B3F4-3306FA7F2832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5" name="図 4">
            <a:extLst>
              <a:ext uri="{FF2B5EF4-FFF2-40B4-BE49-F238E27FC236}">
                <a16:creationId xmlns:a16="http://schemas.microsoft.com/office/drawing/2014/main" id="{AF251A29-5C13-0C9A-7C7E-B0898B16D14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10</xdr:col>
      <xdr:colOff>84667</xdr:colOff>
      <xdr:row>8</xdr:row>
      <xdr:rowOff>179917</xdr:rowOff>
    </xdr:from>
    <xdr:to>
      <xdr:col>10</xdr:col>
      <xdr:colOff>539750</xdr:colOff>
      <xdr:row>10</xdr:row>
      <xdr:rowOff>233892</xdr:rowOff>
    </xdr:to>
    <xdr:sp macro="" textlink="">
      <xdr:nvSpPr>
        <xdr:cNvPr id="9" name="フローチャート: 結合子 8">
          <a:extLst>
            <a:ext uri="{FF2B5EF4-FFF2-40B4-BE49-F238E27FC236}">
              <a16:creationId xmlns:a16="http://schemas.microsoft.com/office/drawing/2014/main" id="{A865D2F1-65E9-D1ED-B06E-023E81DE2AD3}"/>
            </a:ext>
          </a:extLst>
        </xdr:cNvPr>
        <xdr:cNvSpPr/>
      </xdr:nvSpPr>
      <xdr:spPr>
        <a:xfrm>
          <a:off x="6328834" y="2063750"/>
          <a:ext cx="455083" cy="456142"/>
        </a:xfrm>
        <a:prstGeom prst="flowChartConnector">
          <a:avLst/>
        </a:prstGeom>
        <a:noFill/>
        <a:ln w="6350">
          <a:solidFill>
            <a:sysClr val="windowText" lastClr="00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541867</xdr:colOff>
          <xdr:row>0</xdr:row>
          <xdr:rowOff>63501</xdr:rowOff>
        </xdr:from>
        <xdr:to>
          <xdr:col>10</xdr:col>
          <xdr:colOff>590550</xdr:colOff>
          <xdr:row>3</xdr:row>
          <xdr:rowOff>205691</xdr:rowOff>
        </xdr:to>
        <xdr:pic>
          <xdr:nvPicPr>
            <xdr:cNvPr id="6" name="図 5">
              <a:extLst>
                <a:ext uri="{FF2B5EF4-FFF2-40B4-BE49-F238E27FC236}">
                  <a16:creationId xmlns:a16="http://schemas.microsoft.com/office/drawing/2014/main" id="{27F34ABA-5A73-616E-27F2-CF444171EA1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M$11:$Q$14" spid="_x0000_s11253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r="12536"/>
            <a:stretch>
              <a:fillRect/>
            </a:stretch>
          </xdr:blipFill>
          <xdr:spPr bwMode="auto">
            <a:xfrm>
              <a:off x="4942417" y="63501"/>
              <a:ext cx="1934633" cy="80894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3</xdr:row>
          <xdr:rowOff>81494</xdr:rowOff>
        </xdr:from>
        <xdr:to>
          <xdr:col>10</xdr:col>
          <xdr:colOff>473075</xdr:colOff>
          <xdr:row>5</xdr:row>
          <xdr:rowOff>213533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DE65CD63-13A1-0091-F43B-1082EE6E5A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S$10:$U$12" spid="_x0000_s1125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4984750" y="748244"/>
              <a:ext cx="1774825" cy="62733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295277</xdr:colOff>
          <xdr:row>90</xdr:row>
          <xdr:rowOff>70907</xdr:rowOff>
        </xdr:from>
        <xdr:to>
          <xdr:col>4</xdr:col>
          <xdr:colOff>380885</xdr:colOff>
          <xdr:row>95</xdr:row>
          <xdr:rowOff>62441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57F1D956-704B-59DF-C649-BEA6E540D2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E$9" spid="_x0000_s1125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2181227" y="19120907"/>
              <a:ext cx="714258" cy="896409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</xdr:colOff>
          <xdr:row>28</xdr:row>
          <xdr:rowOff>80434</xdr:rowOff>
        </xdr:from>
        <xdr:to>
          <xdr:col>10</xdr:col>
          <xdr:colOff>381000</xdr:colOff>
          <xdr:row>30</xdr:row>
          <xdr:rowOff>224656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226AA9B6-154E-99DA-7108-9DD02CE58FC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6:$Q$17" spid="_x0000_s11256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31750" y="6165851"/>
              <a:ext cx="6498167" cy="44055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12</xdr:row>
          <xdr:rowOff>23905</xdr:rowOff>
        </xdr:from>
        <xdr:to>
          <xdr:col>10</xdr:col>
          <xdr:colOff>571500</xdr:colOff>
          <xdr:row>14</xdr:row>
          <xdr:rowOff>76948</xdr:rowOff>
        </xdr:to>
        <xdr:pic>
          <xdr:nvPicPr>
            <xdr:cNvPr id="32" name="図 31">
              <a:extLst>
                <a:ext uri="{FF2B5EF4-FFF2-40B4-BE49-F238E27FC236}">
                  <a16:creationId xmlns:a16="http://schemas.microsoft.com/office/drawing/2014/main" id="{C4C2ACCA-7CE5-614A-95D9-CA2D8241A62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9:$S$20" spid="_x0000_s11257"/>
                </a:ext>
              </a:extLst>
            </xdr:cNvPicPr>
          </xdr:nvPicPr>
          <xdr:blipFill rotWithShape="1">
            <a:blip xmlns:r="http://schemas.openxmlformats.org/officeDocument/2006/relationships" r:embed="rId6"/>
            <a:srcRect l="1" r="8840"/>
            <a:stretch>
              <a:fillRect/>
            </a:stretch>
          </xdr:blipFill>
          <xdr:spPr bwMode="auto">
            <a:xfrm>
              <a:off x="1" y="2778828"/>
              <a:ext cx="6945922" cy="41938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373999</xdr:colOff>
          <xdr:row>138</xdr:row>
          <xdr:rowOff>21249</xdr:rowOff>
        </xdr:from>
        <xdr:to>
          <xdr:col>10</xdr:col>
          <xdr:colOff>525665</xdr:colOff>
          <xdr:row>143</xdr:row>
          <xdr:rowOff>58046</xdr:rowOff>
        </xdr:to>
        <xdr:pic>
          <xdr:nvPicPr>
            <xdr:cNvPr id="66" name="図 65">
              <a:extLst>
                <a:ext uri="{FF2B5EF4-FFF2-40B4-BE49-F238E27FC236}">
                  <a16:creationId xmlns:a16="http://schemas.microsoft.com/office/drawing/2014/main" id="{2CCDAFD4-E075-34C4-22D7-CAF72A1FE86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T$15:$U$18" spid="_x0000_s11258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5473537" y="29314287"/>
              <a:ext cx="1426551" cy="10066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413809</xdr:colOff>
          <xdr:row>5</xdr:row>
          <xdr:rowOff>189442</xdr:rowOff>
        </xdr:from>
        <xdr:to>
          <xdr:col>10</xdr:col>
          <xdr:colOff>585259</xdr:colOff>
          <xdr:row>7</xdr:row>
          <xdr:rowOff>179917</xdr:rowOff>
        </xdr:to>
        <xdr:pic>
          <xdr:nvPicPr>
            <xdr:cNvPr id="68" name="図 67">
              <a:extLst>
                <a:ext uri="{FF2B5EF4-FFF2-40B4-BE49-F238E27FC236}">
                  <a16:creationId xmlns:a16="http://schemas.microsoft.com/office/drawing/2014/main" id="{5A413792-8DAE-6E15-CEB8-FEF53D8D5F6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Q$26:$S$27" spid="_x0000_s11259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4814359" y="1351492"/>
              <a:ext cx="2057400" cy="48577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>
    <xdr:from>
      <xdr:col>0</xdr:col>
      <xdr:colOff>0</xdr:colOff>
      <xdr:row>137</xdr:row>
      <xdr:rowOff>176741</xdr:rowOff>
    </xdr:from>
    <xdr:to>
      <xdr:col>11</xdr:col>
      <xdr:colOff>0</xdr:colOff>
      <xdr:row>137</xdr:row>
      <xdr:rowOff>176741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80AB8D58-4D38-3F00-55B7-D54D522FBD62}"/>
            </a:ext>
          </a:extLst>
        </xdr:cNvPr>
        <xdr:cNvCxnSpPr/>
      </xdr:nvCxnSpPr>
      <xdr:spPr>
        <a:xfrm>
          <a:off x="0" y="29429074"/>
          <a:ext cx="6868583" cy="0"/>
        </a:xfrm>
        <a:prstGeom prst="line">
          <a:avLst/>
        </a:prstGeom>
        <a:ln w="6350">
          <a:prstDash val="dash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4</xdr:col>
      <xdr:colOff>423333</xdr:colOff>
      <xdr:row>137</xdr:row>
      <xdr:rowOff>58208</xdr:rowOff>
    </xdr:from>
    <xdr:ext cx="1067856" cy="264047"/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D92DE4CB-6A27-D61A-4875-E3FFA25CD265}"/>
            </a:ext>
          </a:extLst>
        </xdr:cNvPr>
        <xdr:cNvSpPr txBox="1"/>
      </xdr:nvSpPr>
      <xdr:spPr>
        <a:xfrm>
          <a:off x="2921000" y="29310541"/>
          <a:ext cx="1067856" cy="264047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800"/>
            <a:t>(</a:t>
          </a:r>
          <a:r>
            <a:rPr kumimoji="1" lang="ja-JP" altLang="en-US" sz="800"/>
            <a:t>証券国際部使用欄</a:t>
          </a:r>
          <a:r>
            <a:rPr kumimoji="1" lang="en-US" altLang="ja-JP" sz="800"/>
            <a:t>)</a:t>
          </a:r>
          <a:endParaRPr kumimoji="1" lang="ja-JP" altLang="en-US" sz="800"/>
        </a:p>
      </xdr:txBody>
    </xdr:sp>
    <xdr:clientData/>
  </xdr:oneCellAnchor>
  <xdr:twoCellAnchor>
    <xdr:from>
      <xdr:col>0</xdr:col>
      <xdr:colOff>28575</xdr:colOff>
      <xdr:row>49</xdr:row>
      <xdr:rowOff>17214</xdr:rowOff>
    </xdr:from>
    <xdr:to>
      <xdr:col>0</xdr:col>
      <xdr:colOff>561975</xdr:colOff>
      <xdr:row>51</xdr:row>
      <xdr:rowOff>28575</xdr:rowOff>
    </xdr:to>
    <xdr:grpSp>
      <xdr:nvGrpSpPr>
        <xdr:cNvPr id="76" name="Group 21">
          <a:extLst>
            <a:ext uri="{FF2B5EF4-FFF2-40B4-BE49-F238E27FC236}">
              <a16:creationId xmlns:a16="http://schemas.microsoft.com/office/drawing/2014/main" id="{9DA24FB0-F5B4-4686-8573-5DB916449E50}"/>
            </a:ext>
          </a:extLst>
        </xdr:cNvPr>
        <xdr:cNvGrpSpPr>
          <a:grpSpLocks/>
        </xdr:cNvGrpSpPr>
      </xdr:nvGrpSpPr>
      <xdr:grpSpPr bwMode="auto">
        <a:xfrm>
          <a:off x="28575" y="10570914"/>
          <a:ext cx="533400" cy="363786"/>
          <a:chOff x="2009" y="1964"/>
          <a:chExt cx="757" cy="541"/>
        </a:xfrm>
      </xdr:grpSpPr>
      <xdr:sp macro="" textlink="">
        <xdr:nvSpPr>
          <xdr:cNvPr id="77" name="Rectangle 22">
            <a:extLst>
              <a:ext uri="{FF2B5EF4-FFF2-40B4-BE49-F238E27FC236}">
                <a16:creationId xmlns:a16="http://schemas.microsoft.com/office/drawing/2014/main" id="{5274267E-3A0B-84D3-A5E6-1D0D67B1C677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8" name="図 77">
            <a:extLst>
              <a:ext uri="{FF2B5EF4-FFF2-40B4-BE49-F238E27FC236}">
                <a16:creationId xmlns:a16="http://schemas.microsoft.com/office/drawing/2014/main" id="{A272FDE6-25FF-3ABE-7464-706CA21BEFB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10</xdr:col>
      <xdr:colOff>84667</xdr:colOff>
      <xdr:row>56</xdr:row>
      <xdr:rowOff>148167</xdr:rowOff>
    </xdr:from>
    <xdr:to>
      <xdr:col>10</xdr:col>
      <xdr:colOff>539750</xdr:colOff>
      <xdr:row>58</xdr:row>
      <xdr:rowOff>202142</xdr:rowOff>
    </xdr:to>
    <xdr:sp macro="" textlink="">
      <xdr:nvSpPr>
        <xdr:cNvPr id="79" name="フローチャート: 結合子 78">
          <a:extLst>
            <a:ext uri="{FF2B5EF4-FFF2-40B4-BE49-F238E27FC236}">
              <a16:creationId xmlns:a16="http://schemas.microsoft.com/office/drawing/2014/main" id="{193349F8-2934-4AD3-A7D8-A848D135EA93}"/>
            </a:ext>
          </a:extLst>
        </xdr:cNvPr>
        <xdr:cNvSpPr/>
      </xdr:nvSpPr>
      <xdr:spPr>
        <a:xfrm>
          <a:off x="6328834" y="2032000"/>
          <a:ext cx="455083" cy="456142"/>
        </a:xfrm>
        <a:prstGeom prst="flowChartConnector">
          <a:avLst/>
        </a:prstGeom>
        <a:noFill/>
        <a:ln w="6350">
          <a:solidFill>
            <a:sysClr val="windowText" lastClr="00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58208</xdr:colOff>
          <xdr:row>80</xdr:row>
          <xdr:rowOff>102659</xdr:rowOff>
        </xdr:from>
        <xdr:ext cx="6781800" cy="238125"/>
        <xdr:pic>
          <xdr:nvPicPr>
            <xdr:cNvPr id="80" name="図 79">
              <a:extLst>
                <a:ext uri="{FF2B5EF4-FFF2-40B4-BE49-F238E27FC236}">
                  <a16:creationId xmlns:a16="http://schemas.microsoft.com/office/drawing/2014/main" id="{8BDFC734-4366-40BF-8B08-C89665C22B7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B$5:$O$5" spid="_x0000_s11260"/>
                </a:ext>
              </a:extLst>
            </xdr:cNvPicPr>
          </xdr:nvPicPr>
          <xdr:blipFill>
            <a:blip xmlns:r="http://schemas.openxmlformats.org/officeDocument/2006/relationships" r:embed="rId9"/>
            <a:srcRect/>
            <a:stretch>
              <a:fillRect/>
            </a:stretch>
          </xdr:blipFill>
          <xdr:spPr bwMode="auto">
            <a:xfrm>
              <a:off x="58208" y="7204076"/>
              <a:ext cx="6781800" cy="23812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7</xdr:col>
          <xdr:colOff>413809</xdr:colOff>
          <xdr:row>53</xdr:row>
          <xdr:rowOff>189442</xdr:rowOff>
        </xdr:from>
        <xdr:ext cx="2057400" cy="485775"/>
        <xdr:pic>
          <xdr:nvPicPr>
            <xdr:cNvPr id="85" name="図 84">
              <a:extLst>
                <a:ext uri="{FF2B5EF4-FFF2-40B4-BE49-F238E27FC236}">
                  <a16:creationId xmlns:a16="http://schemas.microsoft.com/office/drawing/2014/main" id="{5713FE61-970E-4FD2-8F8E-F056A1A419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Q$26:$S$27" spid="_x0000_s11261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784726" y="1343025"/>
              <a:ext cx="2057400" cy="48577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oneCellAnchor>
    </mc:Choice>
    <mc:Fallback/>
  </mc:AlternateContent>
  <xdr:twoCellAnchor>
    <xdr:from>
      <xdr:col>0</xdr:col>
      <xdr:colOff>28575</xdr:colOff>
      <xdr:row>97</xdr:row>
      <xdr:rowOff>17214</xdr:rowOff>
    </xdr:from>
    <xdr:to>
      <xdr:col>0</xdr:col>
      <xdr:colOff>561975</xdr:colOff>
      <xdr:row>99</xdr:row>
      <xdr:rowOff>28575</xdr:rowOff>
    </xdr:to>
    <xdr:grpSp>
      <xdr:nvGrpSpPr>
        <xdr:cNvPr id="86" name="Group 21">
          <a:extLst>
            <a:ext uri="{FF2B5EF4-FFF2-40B4-BE49-F238E27FC236}">
              <a16:creationId xmlns:a16="http://schemas.microsoft.com/office/drawing/2014/main" id="{0D332F73-BAB1-4001-A1C3-256B63CDC5BA}"/>
            </a:ext>
          </a:extLst>
        </xdr:cNvPr>
        <xdr:cNvGrpSpPr>
          <a:grpSpLocks/>
        </xdr:cNvGrpSpPr>
      </xdr:nvGrpSpPr>
      <xdr:grpSpPr bwMode="auto">
        <a:xfrm>
          <a:off x="28575" y="20648364"/>
          <a:ext cx="533400" cy="363786"/>
          <a:chOff x="2009" y="1964"/>
          <a:chExt cx="757" cy="541"/>
        </a:xfrm>
      </xdr:grpSpPr>
      <xdr:sp macro="" textlink="">
        <xdr:nvSpPr>
          <xdr:cNvPr id="87" name="Rectangle 22">
            <a:extLst>
              <a:ext uri="{FF2B5EF4-FFF2-40B4-BE49-F238E27FC236}">
                <a16:creationId xmlns:a16="http://schemas.microsoft.com/office/drawing/2014/main" id="{F0D9E4D5-25AC-02DB-E52D-FBBEFC9E75A9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8" name="図 87">
            <a:extLst>
              <a:ext uri="{FF2B5EF4-FFF2-40B4-BE49-F238E27FC236}">
                <a16:creationId xmlns:a16="http://schemas.microsoft.com/office/drawing/2014/main" id="{B31DDB9A-3C99-1BBC-6799-9391C3ED86F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10</xdr:col>
      <xdr:colOff>84667</xdr:colOff>
      <xdr:row>104</xdr:row>
      <xdr:rowOff>148167</xdr:rowOff>
    </xdr:from>
    <xdr:to>
      <xdr:col>10</xdr:col>
      <xdr:colOff>539750</xdr:colOff>
      <xdr:row>106</xdr:row>
      <xdr:rowOff>202142</xdr:rowOff>
    </xdr:to>
    <xdr:sp macro="" textlink="">
      <xdr:nvSpPr>
        <xdr:cNvPr id="89" name="フローチャート: 結合子 88">
          <a:extLst>
            <a:ext uri="{FF2B5EF4-FFF2-40B4-BE49-F238E27FC236}">
              <a16:creationId xmlns:a16="http://schemas.microsoft.com/office/drawing/2014/main" id="{2F1BB0C8-3C7C-4574-BCB6-36E6D897066F}"/>
            </a:ext>
          </a:extLst>
        </xdr:cNvPr>
        <xdr:cNvSpPr/>
      </xdr:nvSpPr>
      <xdr:spPr>
        <a:xfrm>
          <a:off x="6328834" y="2032000"/>
          <a:ext cx="455083" cy="456142"/>
        </a:xfrm>
        <a:prstGeom prst="flowChartConnector">
          <a:avLst/>
        </a:prstGeom>
        <a:noFill/>
        <a:ln w="6350">
          <a:solidFill>
            <a:sysClr val="windowText" lastClr="00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58208</xdr:colOff>
          <xdr:row>128</xdr:row>
          <xdr:rowOff>102659</xdr:rowOff>
        </xdr:from>
        <xdr:ext cx="6781800" cy="238125"/>
        <xdr:pic>
          <xdr:nvPicPr>
            <xdr:cNvPr id="90" name="図 89">
              <a:extLst>
                <a:ext uri="{FF2B5EF4-FFF2-40B4-BE49-F238E27FC236}">
                  <a16:creationId xmlns:a16="http://schemas.microsoft.com/office/drawing/2014/main" id="{F40264FE-CA8A-49F5-B5A2-F9133B80DC1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B$5:$O$5" spid="_x0000_s11262"/>
                </a:ext>
              </a:extLst>
            </xdr:cNvPicPr>
          </xdr:nvPicPr>
          <xdr:blipFill>
            <a:blip xmlns:r="http://schemas.openxmlformats.org/officeDocument/2006/relationships" r:embed="rId11"/>
            <a:srcRect/>
            <a:stretch>
              <a:fillRect/>
            </a:stretch>
          </xdr:blipFill>
          <xdr:spPr bwMode="auto">
            <a:xfrm>
              <a:off x="58208" y="7204076"/>
              <a:ext cx="6781800" cy="23812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7</xdr:col>
          <xdr:colOff>413809</xdr:colOff>
          <xdr:row>101</xdr:row>
          <xdr:rowOff>189442</xdr:rowOff>
        </xdr:from>
        <xdr:ext cx="2057400" cy="485775"/>
        <xdr:pic>
          <xdr:nvPicPr>
            <xdr:cNvPr id="95" name="図 94">
              <a:extLst>
                <a:ext uri="{FF2B5EF4-FFF2-40B4-BE49-F238E27FC236}">
                  <a16:creationId xmlns:a16="http://schemas.microsoft.com/office/drawing/2014/main" id="{51AC9A18-8776-4D7F-B362-80D664B75A9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Q$26:$S$27" spid="_x0000_s11263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784726" y="1343025"/>
              <a:ext cx="2057400" cy="48577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602191</xdr:colOff>
          <xdr:row>48</xdr:row>
          <xdr:rowOff>310092</xdr:rowOff>
        </xdr:from>
        <xdr:to>
          <xdr:col>10</xdr:col>
          <xdr:colOff>590550</xdr:colOff>
          <xdr:row>52</xdr:row>
          <xdr:rowOff>204632</xdr:rowOff>
        </xdr:to>
        <xdr:pic>
          <xdr:nvPicPr>
            <xdr:cNvPr id="96" name="図 95">
              <a:extLst>
                <a:ext uri="{FF2B5EF4-FFF2-40B4-BE49-F238E27FC236}">
                  <a16:creationId xmlns:a16="http://schemas.microsoft.com/office/drawing/2014/main" id="{80D94707-73F7-4044-9878-2BF52B72D8B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M$11:$Q$14" spid="_x0000_s17408"/>
                </a:ext>
              </a:extLst>
            </xdr:cNvPicPr>
          </xdr:nvPicPr>
          <xdr:blipFill rotWithShape="1">
            <a:blip xmlns:r="http://schemas.openxmlformats.org/officeDocument/2006/relationships" r:embed="rId12"/>
            <a:srcRect r="15263"/>
            <a:stretch>
              <a:fillRect/>
            </a:stretch>
          </xdr:blipFill>
          <xdr:spPr bwMode="auto">
            <a:xfrm>
              <a:off x="5002741" y="10549467"/>
              <a:ext cx="1874309" cy="80894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539750</xdr:colOff>
          <xdr:row>96</xdr:row>
          <xdr:rowOff>74083</xdr:rowOff>
        </xdr:from>
        <xdr:to>
          <xdr:col>10</xdr:col>
          <xdr:colOff>542925</xdr:colOff>
          <xdr:row>99</xdr:row>
          <xdr:rowOff>216273</xdr:rowOff>
        </xdr:to>
        <xdr:pic>
          <xdr:nvPicPr>
            <xdr:cNvPr id="98" name="図 97">
              <a:extLst>
                <a:ext uri="{FF2B5EF4-FFF2-40B4-BE49-F238E27FC236}">
                  <a16:creationId xmlns:a16="http://schemas.microsoft.com/office/drawing/2014/main" id="{CD576F9C-32AE-4A45-95B5-E3DC74C581F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M$11:$Q$14" spid="_x0000_s17409"/>
                </a:ext>
              </a:extLst>
            </xdr:cNvPicPr>
          </xdr:nvPicPr>
          <xdr:blipFill rotWithShape="1">
            <a:blip xmlns:r="http://schemas.openxmlformats.org/officeDocument/2006/relationships" r:embed="rId12"/>
            <a:srcRect r="14593"/>
            <a:stretch>
              <a:fillRect/>
            </a:stretch>
          </xdr:blipFill>
          <xdr:spPr bwMode="auto">
            <a:xfrm>
              <a:off x="4940300" y="20209933"/>
              <a:ext cx="1889125" cy="80894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</xdr:colOff>
          <xdr:row>99</xdr:row>
          <xdr:rowOff>127000</xdr:rowOff>
        </xdr:from>
        <xdr:to>
          <xdr:col>10</xdr:col>
          <xdr:colOff>503767</xdr:colOff>
          <xdr:row>102</xdr:row>
          <xdr:rowOff>15622</xdr:rowOff>
        </xdr:to>
        <xdr:pic>
          <xdr:nvPicPr>
            <xdr:cNvPr id="99" name="図 98">
              <a:extLst>
                <a:ext uri="{FF2B5EF4-FFF2-40B4-BE49-F238E27FC236}">
                  <a16:creationId xmlns:a16="http://schemas.microsoft.com/office/drawing/2014/main" id="{6C303D2E-E72D-401D-AA9A-165E02260A2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S$10:$U$12" spid="_x0000_s17410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4995334" y="21134917"/>
              <a:ext cx="1733550" cy="61887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77</xdr:row>
          <xdr:rowOff>0</xdr:rowOff>
        </xdr:from>
        <xdr:to>
          <xdr:col>10</xdr:col>
          <xdr:colOff>349250</xdr:colOff>
          <xdr:row>79</xdr:row>
          <xdr:rowOff>17223</xdr:rowOff>
        </xdr:to>
        <xdr:pic>
          <xdr:nvPicPr>
            <xdr:cNvPr id="102" name="図 101">
              <a:extLst>
                <a:ext uri="{FF2B5EF4-FFF2-40B4-BE49-F238E27FC236}">
                  <a16:creationId xmlns:a16="http://schemas.microsoft.com/office/drawing/2014/main" id="{FC3028A2-BA55-41A9-8831-DF4B0249E96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6:$Q$17" spid="_x0000_s17411"/>
                </a:ext>
              </a:extLst>
            </xdr:cNvPicPr>
          </xdr:nvPicPr>
          <xdr:blipFill>
            <a:blip xmlns:r="http://schemas.openxmlformats.org/officeDocument/2006/relationships" r:embed="rId13"/>
            <a:srcRect/>
            <a:stretch>
              <a:fillRect/>
            </a:stretch>
          </xdr:blipFill>
          <xdr:spPr bwMode="auto">
            <a:xfrm>
              <a:off x="0" y="16668750"/>
              <a:ext cx="6498167" cy="44055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125</xdr:row>
          <xdr:rowOff>0</xdr:rowOff>
        </xdr:from>
        <xdr:to>
          <xdr:col>10</xdr:col>
          <xdr:colOff>349250</xdr:colOff>
          <xdr:row>127</xdr:row>
          <xdr:rowOff>17222</xdr:rowOff>
        </xdr:to>
        <xdr:pic>
          <xdr:nvPicPr>
            <xdr:cNvPr id="103" name="図 102">
              <a:extLst>
                <a:ext uri="{FF2B5EF4-FFF2-40B4-BE49-F238E27FC236}">
                  <a16:creationId xmlns:a16="http://schemas.microsoft.com/office/drawing/2014/main" id="{C47BE18D-CA0C-481C-A91F-1217EFC2F8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6:$Q$17" spid="_x0000_s17412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0" y="26839333"/>
              <a:ext cx="6498167" cy="44055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60</xdr:row>
          <xdr:rowOff>0</xdr:rowOff>
        </xdr:from>
        <xdr:to>
          <xdr:col>10</xdr:col>
          <xdr:colOff>571499</xdr:colOff>
          <xdr:row>62</xdr:row>
          <xdr:rowOff>53043</xdr:rowOff>
        </xdr:to>
        <xdr:pic>
          <xdr:nvPicPr>
            <xdr:cNvPr id="7" name="図 6">
              <a:extLst>
                <a:ext uri="{FF2B5EF4-FFF2-40B4-BE49-F238E27FC236}">
                  <a16:creationId xmlns:a16="http://schemas.microsoft.com/office/drawing/2014/main" id="{D568FF5D-AC82-4AD3-972E-BF2FD079BE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9:$S$20" spid="_x0000_s17413"/>
                </a:ext>
              </a:extLst>
            </xdr:cNvPicPr>
          </xdr:nvPicPr>
          <xdr:blipFill rotWithShape="1">
            <a:blip xmlns:r="http://schemas.openxmlformats.org/officeDocument/2006/relationships" r:embed="rId6"/>
            <a:srcRect l="1" r="8840"/>
            <a:stretch>
              <a:fillRect/>
            </a:stretch>
          </xdr:blipFill>
          <xdr:spPr bwMode="auto">
            <a:xfrm>
              <a:off x="0" y="12858750"/>
              <a:ext cx="6945922" cy="41938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108</xdr:row>
          <xdr:rowOff>0</xdr:rowOff>
        </xdr:from>
        <xdr:to>
          <xdr:col>10</xdr:col>
          <xdr:colOff>571499</xdr:colOff>
          <xdr:row>110</xdr:row>
          <xdr:rowOff>53043</xdr:rowOff>
        </xdr:to>
        <xdr:pic>
          <xdr:nvPicPr>
            <xdr:cNvPr id="8" name="図 7">
              <a:extLst>
                <a:ext uri="{FF2B5EF4-FFF2-40B4-BE49-F238E27FC236}">
                  <a16:creationId xmlns:a16="http://schemas.microsoft.com/office/drawing/2014/main" id="{0835CDDA-32B4-4B6C-AC73-A76CD4A47F2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D$19:$S$20" spid="_x0000_s17414"/>
                </a:ext>
              </a:extLst>
            </xdr:cNvPicPr>
          </xdr:nvPicPr>
          <xdr:blipFill rotWithShape="1">
            <a:blip xmlns:r="http://schemas.openxmlformats.org/officeDocument/2006/relationships" r:embed="rId6"/>
            <a:srcRect l="1" r="8840"/>
            <a:stretch>
              <a:fillRect/>
            </a:stretch>
          </xdr:blipFill>
          <xdr:spPr bwMode="auto">
            <a:xfrm>
              <a:off x="0" y="22977231"/>
              <a:ext cx="6945922" cy="41938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14654</xdr:colOff>
          <xdr:row>32</xdr:row>
          <xdr:rowOff>58616</xdr:rowOff>
        </xdr:from>
        <xdr:ext cx="6781800" cy="238125"/>
        <xdr:pic>
          <xdr:nvPicPr>
            <xdr:cNvPr id="11" name="図 10">
              <a:extLst>
                <a:ext uri="{FF2B5EF4-FFF2-40B4-BE49-F238E27FC236}">
                  <a16:creationId xmlns:a16="http://schemas.microsoft.com/office/drawing/2014/main" id="{E76CCE27-B9DF-4548-B728-047536C40CD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B$5:$O$5" spid="_x0000_s17415"/>
                </a:ext>
              </a:extLst>
            </xdr:cNvPicPr>
          </xdr:nvPicPr>
          <xdr:blipFill>
            <a:blip xmlns:r="http://schemas.openxmlformats.org/officeDocument/2006/relationships" r:embed="rId9"/>
            <a:srcRect/>
            <a:stretch>
              <a:fillRect/>
            </a:stretch>
          </xdr:blipFill>
          <xdr:spPr bwMode="auto">
            <a:xfrm>
              <a:off x="14654" y="7239001"/>
              <a:ext cx="6781800" cy="23812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one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5189</xdr:colOff>
      <xdr:row>1</xdr:row>
      <xdr:rowOff>95250</xdr:rowOff>
    </xdr:from>
    <xdr:ext cx="2766586" cy="4051766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32C1DB3-960D-A916-FD7D-968CA2AA9A2C}"/>
            </a:ext>
          </a:extLst>
        </xdr:cNvPr>
        <xdr:cNvSpPr/>
      </xdr:nvSpPr>
      <xdr:spPr>
        <a:xfrm>
          <a:off x="1691114" y="276225"/>
          <a:ext cx="2766586" cy="4051766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altLang="ja-JP" sz="23900" b="1" cap="none" spc="50">
              <a:ln w="9525" cmpd="sng">
                <a:solidFill>
                  <a:schemeClr val="accent1">
                    <a:alpha val="5000"/>
                  </a:schemeClr>
                </a:solidFill>
                <a:prstDash val="solid"/>
              </a:ln>
              <a:noFill/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1</a:t>
          </a:r>
          <a:endParaRPr lang="ja-JP" altLang="en-US" sz="23900" b="1" cap="none" spc="50">
            <a:ln w="9525" cmpd="sng">
              <a:solidFill>
                <a:schemeClr val="accent1">
                  <a:alpha val="5000"/>
                </a:schemeClr>
              </a:solidFill>
              <a:prstDash val="solid"/>
            </a:ln>
            <a:noFill/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twoCellAnchor>
    <xdr:from>
      <xdr:col>4</xdr:col>
      <xdr:colOff>295275</xdr:colOff>
      <xdr:row>1</xdr:row>
      <xdr:rowOff>19050</xdr:rowOff>
    </xdr:from>
    <xdr:to>
      <xdr:col>5</xdr:col>
      <xdr:colOff>142875</xdr:colOff>
      <xdr:row>2</xdr:row>
      <xdr:rowOff>9525</xdr:rowOff>
    </xdr:to>
    <xdr:grpSp>
      <xdr:nvGrpSpPr>
        <xdr:cNvPr id="2" name="Group 21">
          <a:extLst>
            <a:ext uri="{FF2B5EF4-FFF2-40B4-BE49-F238E27FC236}">
              <a16:creationId xmlns:a16="http://schemas.microsoft.com/office/drawing/2014/main" id="{9E8E41F3-0AD5-4827-B35D-AD574EE5B7E9}"/>
            </a:ext>
          </a:extLst>
        </xdr:cNvPr>
        <xdr:cNvGrpSpPr>
          <a:grpSpLocks/>
        </xdr:cNvGrpSpPr>
      </xdr:nvGrpSpPr>
      <xdr:grpSpPr bwMode="auto">
        <a:xfrm>
          <a:off x="1982561" y="195943"/>
          <a:ext cx="527957" cy="330653"/>
          <a:chOff x="2009" y="1964"/>
          <a:chExt cx="757" cy="541"/>
        </a:xfrm>
      </xdr:grpSpPr>
      <xdr:sp macro="" textlink="">
        <xdr:nvSpPr>
          <xdr:cNvPr id="3" name="Rectangle 22">
            <a:extLst>
              <a:ext uri="{FF2B5EF4-FFF2-40B4-BE49-F238E27FC236}">
                <a16:creationId xmlns:a16="http://schemas.microsoft.com/office/drawing/2014/main" id="{C95240CB-69AC-013B-5103-AF6A6BB570A8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4" name="図 3">
            <a:extLst>
              <a:ext uri="{FF2B5EF4-FFF2-40B4-BE49-F238E27FC236}">
                <a16:creationId xmlns:a16="http://schemas.microsoft.com/office/drawing/2014/main" id="{60FF2F41-8D33-3AAE-3876-E109BDFA0B1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628649</xdr:colOff>
          <xdr:row>0</xdr:row>
          <xdr:rowOff>0</xdr:rowOff>
        </xdr:from>
        <xdr:to>
          <xdr:col>12</xdr:col>
          <xdr:colOff>676274</xdr:colOff>
          <xdr:row>3</xdr:row>
          <xdr:rowOff>136098</xdr:rowOff>
        </xdr:to>
        <xdr:pic>
          <xdr:nvPicPr>
            <xdr:cNvPr id="8" name="図 7">
              <a:extLst>
                <a:ext uri="{FF2B5EF4-FFF2-40B4-BE49-F238E27FC236}">
                  <a16:creationId xmlns:a16="http://schemas.microsoft.com/office/drawing/2014/main" id="{B57555AD-4848-D4A0-92DB-40B0AEEB8D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部品!$E$23" spid="_x0000_s316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139542" y="0"/>
              <a:ext cx="741589" cy="88449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>
    <xdr:from>
      <xdr:col>4</xdr:col>
      <xdr:colOff>295275</xdr:colOff>
      <xdr:row>21</xdr:row>
      <xdr:rowOff>19050</xdr:rowOff>
    </xdr:from>
    <xdr:to>
      <xdr:col>5</xdr:col>
      <xdr:colOff>142875</xdr:colOff>
      <xdr:row>22</xdr:row>
      <xdr:rowOff>9525</xdr:rowOff>
    </xdr:to>
    <xdr:grpSp>
      <xdr:nvGrpSpPr>
        <xdr:cNvPr id="9" name="Group 21">
          <a:extLst>
            <a:ext uri="{FF2B5EF4-FFF2-40B4-BE49-F238E27FC236}">
              <a16:creationId xmlns:a16="http://schemas.microsoft.com/office/drawing/2014/main" id="{D7D468DA-CB7B-4394-AA83-F4D78C986DE2}"/>
            </a:ext>
          </a:extLst>
        </xdr:cNvPr>
        <xdr:cNvGrpSpPr>
          <a:grpSpLocks/>
        </xdr:cNvGrpSpPr>
      </xdr:nvGrpSpPr>
      <xdr:grpSpPr bwMode="auto">
        <a:xfrm>
          <a:off x="1982561" y="5734050"/>
          <a:ext cx="527957" cy="330654"/>
          <a:chOff x="2009" y="1964"/>
          <a:chExt cx="757" cy="541"/>
        </a:xfrm>
      </xdr:grpSpPr>
      <xdr:sp macro="" textlink="">
        <xdr:nvSpPr>
          <xdr:cNvPr id="10" name="Rectangle 22">
            <a:extLst>
              <a:ext uri="{FF2B5EF4-FFF2-40B4-BE49-F238E27FC236}">
                <a16:creationId xmlns:a16="http://schemas.microsoft.com/office/drawing/2014/main" id="{E201B1F4-B3C0-C68F-F2AF-10758E425A74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" name="図 10">
            <a:extLst>
              <a:ext uri="{FF2B5EF4-FFF2-40B4-BE49-F238E27FC236}">
                <a16:creationId xmlns:a16="http://schemas.microsoft.com/office/drawing/2014/main" id="{D0FB2F59-F861-BCB9-FD75-79CC23B5E33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oneCellAnchor>
    <xdr:from>
      <xdr:col>13</xdr:col>
      <xdr:colOff>0</xdr:colOff>
      <xdr:row>16</xdr:row>
      <xdr:rowOff>93646</xdr:rowOff>
    </xdr:from>
    <xdr:ext cx="184731" cy="937693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9DBD05CA-88DF-A672-16A7-C142B342F66D}"/>
            </a:ext>
          </a:extLst>
        </xdr:cNvPr>
        <xdr:cNvSpPr/>
      </xdr:nvSpPr>
      <xdr:spPr>
        <a:xfrm>
          <a:off x="10175584" y="4417996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111125</xdr:colOff>
      <xdr:row>21</xdr:row>
      <xdr:rowOff>31750</xdr:rowOff>
    </xdr:from>
    <xdr:ext cx="2766586" cy="4051766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85F2831F-029C-485E-AD2C-A244C928E776}"/>
            </a:ext>
          </a:extLst>
        </xdr:cNvPr>
        <xdr:cNvSpPr/>
      </xdr:nvSpPr>
      <xdr:spPr>
        <a:xfrm>
          <a:off x="1793875" y="5715000"/>
          <a:ext cx="2766586" cy="4051766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altLang="ja-JP" sz="23900" b="1" cap="none" spc="50">
              <a:ln w="9525" cmpd="sng">
                <a:solidFill>
                  <a:schemeClr val="accent1">
                    <a:alpha val="5000"/>
                  </a:schemeClr>
                </a:solidFill>
                <a:prstDash val="solid"/>
              </a:ln>
              <a:noFill/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2</a:t>
          </a:r>
          <a:endParaRPr lang="ja-JP" altLang="en-US" sz="23900" b="1" cap="none" spc="50">
            <a:ln w="9525" cmpd="sng">
              <a:solidFill>
                <a:schemeClr val="accent1">
                  <a:alpha val="5000"/>
                </a:schemeClr>
              </a:solidFill>
              <a:prstDash val="solid"/>
            </a:ln>
            <a:noFill/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twoCellAnchor>
    <xdr:from>
      <xdr:col>4</xdr:col>
      <xdr:colOff>295275</xdr:colOff>
      <xdr:row>77</xdr:row>
      <xdr:rowOff>19050</xdr:rowOff>
    </xdr:from>
    <xdr:to>
      <xdr:col>5</xdr:col>
      <xdr:colOff>142875</xdr:colOff>
      <xdr:row>78</xdr:row>
      <xdr:rowOff>9525</xdr:rowOff>
    </xdr:to>
    <xdr:grpSp>
      <xdr:nvGrpSpPr>
        <xdr:cNvPr id="5" name="Group 21">
          <a:extLst>
            <a:ext uri="{FF2B5EF4-FFF2-40B4-BE49-F238E27FC236}">
              <a16:creationId xmlns:a16="http://schemas.microsoft.com/office/drawing/2014/main" id="{20E33130-0D78-4A38-9BEA-C0A9856F75C7}"/>
            </a:ext>
          </a:extLst>
        </xdr:cNvPr>
        <xdr:cNvGrpSpPr>
          <a:grpSpLocks/>
        </xdr:cNvGrpSpPr>
      </xdr:nvGrpSpPr>
      <xdr:grpSpPr bwMode="auto">
        <a:xfrm>
          <a:off x="1982561" y="21014871"/>
          <a:ext cx="527957" cy="330654"/>
          <a:chOff x="2009" y="1964"/>
          <a:chExt cx="757" cy="541"/>
        </a:xfrm>
      </xdr:grpSpPr>
      <xdr:sp macro="" textlink="">
        <xdr:nvSpPr>
          <xdr:cNvPr id="6" name="Rectangle 22">
            <a:extLst>
              <a:ext uri="{FF2B5EF4-FFF2-40B4-BE49-F238E27FC236}">
                <a16:creationId xmlns:a16="http://schemas.microsoft.com/office/drawing/2014/main" id="{227CF471-BBD8-09BD-1AB3-E9C28F80026E}"/>
              </a:ext>
            </a:extLst>
          </xdr:cNvPr>
          <xdr:cNvSpPr>
            <a:spLocks noChangeArrowheads="1"/>
          </xdr:cNvSpPr>
        </xdr:nvSpPr>
        <xdr:spPr bwMode="auto">
          <a:xfrm>
            <a:off x="2601" y="2191"/>
            <a:ext cx="165" cy="3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明朝"/>
                <a:ea typeface="游明朝"/>
              </a:rPr>
              <a:t> </a:t>
            </a: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ea typeface="游明朝"/>
              <a:cs typeface="Times New Roman"/>
            </a:endParaRPr>
          </a:p>
          <a:p>
            <a:pPr algn="l" rtl="0">
              <a:defRPr sz="1000"/>
            </a:pPr>
            <a:endParaRPr lang="ja-JP" altLang="en-US" sz="105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" name="図 6">
            <a:extLst>
              <a:ext uri="{FF2B5EF4-FFF2-40B4-BE49-F238E27FC236}">
                <a16:creationId xmlns:a16="http://schemas.microsoft.com/office/drawing/2014/main" id="{C164B143-5A45-2476-C761-6ACA8793618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09" y="1964"/>
            <a:ext cx="530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oneCellAnchor>
    <xdr:from>
      <xdr:col>1</xdr:col>
      <xdr:colOff>104774</xdr:colOff>
      <xdr:row>82</xdr:row>
      <xdr:rowOff>19050</xdr:rowOff>
    </xdr:from>
    <xdr:ext cx="5734051" cy="2095500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4DED260-1F78-4453-82D6-E7AA6AEB39CB}"/>
            </a:ext>
          </a:extLst>
        </xdr:cNvPr>
        <xdr:cNvSpPr/>
      </xdr:nvSpPr>
      <xdr:spPr>
        <a:xfrm>
          <a:off x="495299" y="11639550"/>
          <a:ext cx="5734051" cy="20955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altLang="ja-JP" sz="13800" b="1" cap="none" spc="50">
              <a:ln w="9525" cmpd="sng">
                <a:solidFill>
                  <a:schemeClr val="accent1">
                    <a:alpha val="5000"/>
                  </a:schemeClr>
                </a:solidFill>
                <a:prstDash val="solid"/>
              </a:ln>
              <a:noFill/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COPY</a:t>
          </a:r>
          <a:endParaRPr lang="ja-JP" altLang="en-US" sz="13800" b="1" cap="none" spc="50">
            <a:ln w="9525" cmpd="sng">
              <a:solidFill>
                <a:schemeClr val="accent1">
                  <a:alpha val="5000"/>
                </a:schemeClr>
              </a:solidFill>
              <a:prstDash val="solid"/>
            </a:ln>
            <a:noFill/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13</xdr:col>
      <xdr:colOff>0</xdr:colOff>
      <xdr:row>55</xdr:row>
      <xdr:rowOff>93646</xdr:rowOff>
    </xdr:from>
    <xdr:ext cx="184731" cy="937693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4CBF9396-0D0F-4EAA-8403-01223EC0E002}"/>
            </a:ext>
          </a:extLst>
        </xdr:cNvPr>
        <xdr:cNvSpPr/>
      </xdr:nvSpPr>
      <xdr:spPr>
        <a:xfrm>
          <a:off x="9070684" y="4252896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641059</xdr:colOff>
      <xdr:row>55</xdr:row>
      <xdr:rowOff>93646</xdr:rowOff>
    </xdr:from>
    <xdr:ext cx="184731" cy="937693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F9829AC0-3F23-407A-BA59-91567EB81243}"/>
            </a:ext>
          </a:extLst>
        </xdr:cNvPr>
        <xdr:cNvSpPr/>
      </xdr:nvSpPr>
      <xdr:spPr>
        <a:xfrm>
          <a:off x="9070684" y="4252896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12</xdr:col>
      <xdr:colOff>220059</xdr:colOff>
      <xdr:row>44</xdr:row>
      <xdr:rowOff>111124</xdr:rowOff>
    </xdr:from>
    <xdr:ext cx="280205" cy="1578766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86189A77-6689-3E8A-9307-0310F85DDD96}"/>
            </a:ext>
          </a:extLst>
        </xdr:cNvPr>
        <xdr:cNvSpPr txBox="1"/>
      </xdr:nvSpPr>
      <xdr:spPr>
        <a:xfrm rot="5400000">
          <a:off x="5639565" y="12408118"/>
          <a:ext cx="157876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/>
            <a:t>PAY</a:t>
          </a:r>
          <a:r>
            <a:rPr kumimoji="1" lang="en-US" altLang="ja-JP" sz="1200" baseline="0"/>
            <a:t> TO THE ORDER OF</a:t>
          </a:r>
        </a:p>
      </xdr:txBody>
    </xdr:sp>
    <xdr:clientData/>
  </xdr:oneCellAnchor>
  <xdr:oneCellAnchor>
    <xdr:from>
      <xdr:col>11</xdr:col>
      <xdr:colOff>571449</xdr:colOff>
      <xdr:row>42</xdr:row>
      <xdr:rowOff>290898</xdr:rowOff>
    </xdr:from>
    <xdr:ext cx="342851" cy="2612190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FE060BB-3727-B28B-F919-1A38D74D77D3}"/>
            </a:ext>
          </a:extLst>
        </xdr:cNvPr>
        <xdr:cNvSpPr txBox="1"/>
      </xdr:nvSpPr>
      <xdr:spPr>
        <a:xfrm rot="5400000">
          <a:off x="4825209" y="12447353"/>
          <a:ext cx="261219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/>
            <a:t>BANK OF THE RYUKYUS, LTD.</a:t>
          </a:r>
          <a:endParaRPr kumimoji="1" lang="ja-JP" altLang="en-US" sz="1600" b="1"/>
        </a:p>
      </xdr:txBody>
    </xdr:sp>
    <xdr:clientData/>
  </xdr:oneCellAnchor>
  <xdr:twoCellAnchor>
    <xdr:from>
      <xdr:col>10</xdr:col>
      <xdr:colOff>272143</xdr:colOff>
      <xdr:row>42</xdr:row>
      <xdr:rowOff>312964</xdr:rowOff>
    </xdr:from>
    <xdr:to>
      <xdr:col>10</xdr:col>
      <xdr:colOff>272143</xdr:colOff>
      <xdr:row>52</xdr:row>
      <xdr:rowOff>95250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16CBE8F7-BDCA-652D-1462-2C6FC25253A2}"/>
            </a:ext>
          </a:extLst>
        </xdr:cNvPr>
        <xdr:cNvCxnSpPr/>
      </xdr:nvCxnSpPr>
      <xdr:spPr>
        <a:xfrm>
          <a:off x="5293179" y="11334750"/>
          <a:ext cx="0" cy="2558143"/>
        </a:xfrm>
        <a:prstGeom prst="line">
          <a:avLst/>
        </a:prstGeom>
        <a:ln>
          <a:solidFill>
            <a:schemeClr val="tx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349782</xdr:colOff>
      <xdr:row>44</xdr:row>
      <xdr:rowOff>66752</xdr:rowOff>
    </xdr:from>
    <xdr:ext cx="280205" cy="1783630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9DD813D5-BB55-429B-B4B9-91BF193F8BA0}"/>
            </a:ext>
          </a:extLst>
        </xdr:cNvPr>
        <xdr:cNvSpPr txBox="1"/>
      </xdr:nvSpPr>
      <xdr:spPr>
        <a:xfrm rot="5400000">
          <a:off x="4251713" y="12466178"/>
          <a:ext cx="178363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 baseline="0"/>
            <a:t>AUTHORIZED  SIGNATURE</a:t>
          </a:r>
        </a:p>
      </xdr:txBody>
    </xdr:sp>
    <xdr:clientData/>
  </xdr:oneCellAnchor>
  <xdr:oneCellAnchor>
    <xdr:from>
      <xdr:col>13</xdr:col>
      <xdr:colOff>0</xdr:colOff>
      <xdr:row>54</xdr:row>
      <xdr:rowOff>93646</xdr:rowOff>
    </xdr:from>
    <xdr:ext cx="184731" cy="937693"/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8EB079F8-5683-4234-B849-33B6D0D65D03}"/>
            </a:ext>
          </a:extLst>
        </xdr:cNvPr>
        <xdr:cNvSpPr/>
      </xdr:nvSpPr>
      <xdr:spPr>
        <a:xfrm>
          <a:off x="6749143" y="4257432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12</xdr:col>
      <xdr:colOff>220059</xdr:colOff>
      <xdr:row>63</xdr:row>
      <xdr:rowOff>111124</xdr:rowOff>
    </xdr:from>
    <xdr:ext cx="280205" cy="1578766"/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1D423D10-BFE3-46FD-BC0C-96B7BD738BF1}"/>
            </a:ext>
          </a:extLst>
        </xdr:cNvPr>
        <xdr:cNvSpPr txBox="1"/>
      </xdr:nvSpPr>
      <xdr:spPr>
        <a:xfrm rot="5400000">
          <a:off x="5639565" y="12408118"/>
          <a:ext cx="157876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/>
            <a:t>PAY</a:t>
          </a:r>
          <a:r>
            <a:rPr kumimoji="1" lang="en-US" altLang="ja-JP" sz="1200" baseline="0"/>
            <a:t> TO THE ORDER OF</a:t>
          </a:r>
        </a:p>
      </xdr:txBody>
    </xdr:sp>
    <xdr:clientData/>
  </xdr:oneCellAnchor>
  <xdr:oneCellAnchor>
    <xdr:from>
      <xdr:col>11</xdr:col>
      <xdr:colOff>571449</xdr:colOff>
      <xdr:row>61</xdr:row>
      <xdr:rowOff>290898</xdr:rowOff>
    </xdr:from>
    <xdr:ext cx="342851" cy="2612190"/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9568FE5-8BA9-495D-AAC7-9F6B240A5F21}"/>
            </a:ext>
          </a:extLst>
        </xdr:cNvPr>
        <xdr:cNvSpPr txBox="1"/>
      </xdr:nvSpPr>
      <xdr:spPr>
        <a:xfrm rot="5400000">
          <a:off x="4825209" y="12447353"/>
          <a:ext cx="261219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/>
            <a:t>BANK OF THE RYUKYUS, LTD.</a:t>
          </a:r>
          <a:endParaRPr kumimoji="1" lang="ja-JP" altLang="en-US" sz="1600" b="1"/>
        </a:p>
      </xdr:txBody>
    </xdr:sp>
    <xdr:clientData/>
  </xdr:oneCellAnchor>
  <xdr:twoCellAnchor>
    <xdr:from>
      <xdr:col>10</xdr:col>
      <xdr:colOff>272143</xdr:colOff>
      <xdr:row>61</xdr:row>
      <xdr:rowOff>312964</xdr:rowOff>
    </xdr:from>
    <xdr:to>
      <xdr:col>10</xdr:col>
      <xdr:colOff>272143</xdr:colOff>
      <xdr:row>71</xdr:row>
      <xdr:rowOff>95250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CB89BE5C-0DD4-4CF3-A0F4-EA8A06D16B0D}"/>
            </a:ext>
          </a:extLst>
        </xdr:cNvPr>
        <xdr:cNvCxnSpPr/>
      </xdr:nvCxnSpPr>
      <xdr:spPr>
        <a:xfrm>
          <a:off x="5293179" y="11334750"/>
          <a:ext cx="0" cy="2558143"/>
        </a:xfrm>
        <a:prstGeom prst="line">
          <a:avLst/>
        </a:prstGeom>
        <a:ln>
          <a:solidFill>
            <a:schemeClr val="tx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349782</xdr:colOff>
      <xdr:row>63</xdr:row>
      <xdr:rowOff>66752</xdr:rowOff>
    </xdr:from>
    <xdr:ext cx="280205" cy="1783630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C4E408AD-EB43-4847-A98B-11F30110F6AD}"/>
            </a:ext>
          </a:extLst>
        </xdr:cNvPr>
        <xdr:cNvSpPr txBox="1"/>
      </xdr:nvSpPr>
      <xdr:spPr>
        <a:xfrm rot="5400000">
          <a:off x="4251713" y="12466178"/>
          <a:ext cx="178363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 baseline="0"/>
            <a:t>AUTHORIZED  SIGNATURE</a:t>
          </a:r>
        </a:p>
      </xdr:txBody>
    </xdr:sp>
    <xdr:clientData/>
  </xdr:oneCellAnchor>
  <xdr:oneCellAnchor>
    <xdr:from>
      <xdr:col>13</xdr:col>
      <xdr:colOff>0</xdr:colOff>
      <xdr:row>73</xdr:row>
      <xdr:rowOff>93646</xdr:rowOff>
    </xdr:from>
    <xdr:ext cx="184731" cy="937693"/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09B16D83-2D83-41FF-BEDD-4CD00FC372BC}"/>
            </a:ext>
          </a:extLst>
        </xdr:cNvPr>
        <xdr:cNvSpPr/>
      </xdr:nvSpPr>
      <xdr:spPr>
        <a:xfrm>
          <a:off x="6749143" y="14353932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13</xdr:col>
      <xdr:colOff>0</xdr:colOff>
      <xdr:row>92</xdr:row>
      <xdr:rowOff>93646</xdr:rowOff>
    </xdr:from>
    <xdr:ext cx="184731" cy="937693"/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CFD6FDA2-8E0A-4B76-9880-940AADE2887A}"/>
            </a:ext>
          </a:extLst>
        </xdr:cNvPr>
        <xdr:cNvSpPr/>
      </xdr:nvSpPr>
      <xdr:spPr>
        <a:xfrm>
          <a:off x="6749143" y="4257432"/>
          <a:ext cx="184731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5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E3948-2A48-4A21-935D-6711FBE27227}">
  <dimension ref="C1:Q179"/>
  <sheetViews>
    <sheetView showGridLines="0" tabSelected="1" zoomScaleNormal="100" workbookViewId="0">
      <selection activeCell="D68" sqref="D68"/>
    </sheetView>
  </sheetViews>
  <sheetFormatPr defaultRowHeight="18.75"/>
  <cols>
    <col min="1" max="1" width="1.5" customWidth="1"/>
    <col min="2" max="2" width="3" customWidth="1"/>
    <col min="16" max="16" width="13.625" customWidth="1"/>
    <col min="18" max="18" width="2.5" customWidth="1"/>
    <col min="19" max="19" width="3" customWidth="1"/>
    <col min="20" max="20" width="1.5" customWidth="1"/>
  </cols>
  <sheetData>
    <row r="1" spans="3:16" ht="10.5" customHeight="1"/>
    <row r="2" spans="3:16" ht="10.5" customHeight="1"/>
    <row r="3" spans="3:16">
      <c r="C3" s="84" t="s">
        <v>161</v>
      </c>
      <c r="D3" s="85"/>
      <c r="E3" s="85"/>
      <c r="F3" s="85"/>
      <c r="G3" s="85"/>
      <c r="H3" s="85"/>
      <c r="I3" s="85"/>
    </row>
    <row r="4" spans="3:16">
      <c r="C4" s="78"/>
    </row>
    <row r="5" spans="3:16">
      <c r="C5" s="31" t="s">
        <v>80</v>
      </c>
    </row>
    <row r="6" spans="3:16" ht="22.5" customHeight="1">
      <c r="C6" s="74" t="b">
        <v>0</v>
      </c>
      <c r="D6" s="126" t="s">
        <v>81</v>
      </c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7"/>
    </row>
    <row r="7" spans="3:16">
      <c r="C7" s="134" t="b">
        <v>0</v>
      </c>
      <c r="D7" s="128" t="s">
        <v>33</v>
      </c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9"/>
    </row>
    <row r="8" spans="3:16">
      <c r="C8" s="135"/>
      <c r="D8" s="130" t="s">
        <v>78</v>
      </c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1"/>
    </row>
    <row r="9" spans="3:16">
      <c r="C9" s="78"/>
    </row>
    <row r="10" spans="3:16">
      <c r="C10" s="31" t="s">
        <v>157</v>
      </c>
      <c r="D10" s="31"/>
    </row>
    <row r="11" spans="3:16" ht="9" customHeight="1">
      <c r="C11" s="31"/>
      <c r="D11" s="31"/>
    </row>
    <row r="12" spans="3:16" ht="28.5" customHeight="1">
      <c r="C12" s="89" t="s">
        <v>62</v>
      </c>
      <c r="D12" s="89"/>
      <c r="E12" s="90"/>
      <c r="F12" s="90"/>
      <c r="G12" s="90"/>
      <c r="H12" s="90"/>
      <c r="I12" s="79" t="s">
        <v>63</v>
      </c>
    </row>
    <row r="13" spans="3:16">
      <c r="C13" s="31"/>
      <c r="D13" s="31"/>
    </row>
    <row r="14" spans="3:16">
      <c r="C14" s="31" t="s">
        <v>150</v>
      </c>
      <c r="D14" s="31"/>
    </row>
    <row r="15" spans="3:16" ht="9" customHeight="1">
      <c r="C15" s="31"/>
      <c r="D15" s="31"/>
    </row>
    <row r="16" spans="3:16" ht="28.5" customHeight="1">
      <c r="C16" s="89" t="s">
        <v>151</v>
      </c>
      <c r="D16" s="89"/>
      <c r="E16" s="95"/>
      <c r="F16" s="96"/>
      <c r="G16" s="96"/>
      <c r="H16" s="96"/>
      <c r="I16" s="96"/>
      <c r="J16" s="96"/>
      <c r="K16" s="96"/>
    </row>
    <row r="17" spans="3:17" ht="28.5" customHeight="1">
      <c r="C17" s="89"/>
      <c r="D17" s="89"/>
      <c r="E17" s="96"/>
      <c r="F17" s="96"/>
      <c r="G17" s="96"/>
      <c r="H17" s="96"/>
      <c r="I17" s="96"/>
      <c r="J17" s="96"/>
      <c r="K17" s="96"/>
    </row>
    <row r="18" spans="3:17">
      <c r="C18" s="78"/>
    </row>
    <row r="19" spans="3:17">
      <c r="C19" s="31" t="s">
        <v>158</v>
      </c>
      <c r="D19" s="31"/>
      <c r="Q19" s="80"/>
    </row>
    <row r="20" spans="3:17" ht="9" customHeight="1">
      <c r="C20" s="31"/>
      <c r="D20" s="31"/>
    </row>
    <row r="21" spans="3:17" ht="28.5" customHeight="1">
      <c r="C21" s="89" t="s">
        <v>9</v>
      </c>
      <c r="D21" s="89"/>
      <c r="E21" s="92"/>
      <c r="F21" s="93"/>
      <c r="G21" s="93"/>
      <c r="H21" s="94"/>
      <c r="I21" s="46"/>
      <c r="J21" s="91"/>
      <c r="K21" s="91"/>
      <c r="L21" s="91"/>
    </row>
    <row r="22" spans="3:17" ht="28.5" customHeight="1">
      <c r="C22" s="89" t="s">
        <v>64</v>
      </c>
      <c r="D22" s="89"/>
      <c r="E22" s="103"/>
      <c r="F22" s="103"/>
      <c r="G22" s="103"/>
      <c r="H22" s="103"/>
      <c r="I22" s="103"/>
      <c r="J22" s="103"/>
      <c r="K22" s="103"/>
      <c r="L22" s="103"/>
    </row>
    <row r="23" spans="3:17" ht="28.5" customHeight="1">
      <c r="C23" s="89" t="s">
        <v>65</v>
      </c>
      <c r="D23" s="89"/>
      <c r="E23" s="90"/>
      <c r="F23" s="90"/>
      <c r="G23" s="90"/>
      <c r="H23" s="90"/>
      <c r="I23" s="79" t="s">
        <v>63</v>
      </c>
    </row>
    <row r="24" spans="3:17">
      <c r="C24" s="31"/>
      <c r="D24" s="31"/>
    </row>
    <row r="25" spans="3:17">
      <c r="C25" s="31" t="s">
        <v>159</v>
      </c>
      <c r="D25" s="31"/>
      <c r="Q25" s="80"/>
    </row>
    <row r="26" spans="3:17" ht="9" customHeight="1">
      <c r="C26" s="31"/>
      <c r="D26" s="31"/>
    </row>
    <row r="27" spans="3:17" ht="18" customHeight="1">
      <c r="C27" s="89" t="s">
        <v>66</v>
      </c>
      <c r="D27" s="89"/>
      <c r="E27" s="87" t="s">
        <v>67</v>
      </c>
      <c r="F27" s="97" t="s">
        <v>68</v>
      </c>
      <c r="G27" s="98"/>
      <c r="H27" s="99"/>
    </row>
    <row r="28" spans="3:17" ht="28.5" customHeight="1">
      <c r="C28" s="89"/>
      <c r="D28" s="89"/>
      <c r="E28" s="75"/>
      <c r="F28" s="100"/>
      <c r="G28" s="101"/>
      <c r="H28" s="102"/>
      <c r="I28" s="81"/>
      <c r="J28" s="91"/>
      <c r="K28" s="91"/>
      <c r="L28" s="91"/>
    </row>
    <row r="29" spans="3:17" ht="28.5" customHeight="1">
      <c r="C29" s="89" t="s">
        <v>70</v>
      </c>
      <c r="D29" s="89"/>
      <c r="E29" s="90"/>
      <c r="F29" s="90"/>
      <c r="G29" s="90"/>
      <c r="H29" s="90"/>
      <c r="I29" s="79" t="s">
        <v>63</v>
      </c>
    </row>
    <row r="30" spans="3:17" ht="28.5" customHeight="1">
      <c r="C30" s="89" t="s">
        <v>69</v>
      </c>
      <c r="D30" s="89"/>
      <c r="E30" s="104"/>
      <c r="F30" s="104"/>
      <c r="G30" s="104"/>
      <c r="H30" s="104"/>
    </row>
    <row r="31" spans="3:17">
      <c r="C31" s="31"/>
      <c r="D31" s="31"/>
    </row>
    <row r="32" spans="3:17">
      <c r="C32" s="31" t="s">
        <v>79</v>
      </c>
      <c r="D32" s="31"/>
    </row>
    <row r="33" spans="3:8" ht="9" customHeight="1">
      <c r="C33" s="31"/>
      <c r="D33" s="31"/>
    </row>
    <row r="34" spans="3:8">
      <c r="C34" s="115" t="s">
        <v>71</v>
      </c>
      <c r="D34" s="116"/>
      <c r="E34" s="116"/>
      <c r="F34" s="116"/>
      <c r="G34" s="105" t="s">
        <v>72</v>
      </c>
      <c r="H34" s="106"/>
    </row>
    <row r="35" spans="3:8">
      <c r="C35" s="107" t="s">
        <v>73</v>
      </c>
      <c r="D35" s="108"/>
      <c r="E35" s="108"/>
      <c r="F35" s="108"/>
      <c r="G35" s="111"/>
      <c r="H35" s="112"/>
    </row>
    <row r="36" spans="3:8">
      <c r="C36" s="109" t="s">
        <v>74</v>
      </c>
      <c r="D36" s="110"/>
      <c r="E36" s="110"/>
      <c r="F36" s="110"/>
      <c r="G36" s="113"/>
      <c r="H36" s="114"/>
    </row>
    <row r="37" spans="3:8">
      <c r="C37" s="109" t="s">
        <v>75</v>
      </c>
      <c r="D37" s="110"/>
      <c r="E37" s="110"/>
      <c r="F37" s="110"/>
      <c r="G37" s="113"/>
      <c r="H37" s="114"/>
    </row>
    <row r="38" spans="3:8">
      <c r="C38" s="109" t="s">
        <v>76</v>
      </c>
      <c r="D38" s="110"/>
      <c r="E38" s="110"/>
      <c r="F38" s="110"/>
      <c r="G38" s="113"/>
      <c r="H38" s="114"/>
    </row>
    <row r="39" spans="3:8">
      <c r="C39" s="109" t="s">
        <v>77</v>
      </c>
      <c r="D39" s="110"/>
      <c r="E39" s="110"/>
      <c r="F39" s="110"/>
      <c r="G39" s="113"/>
      <c r="H39" s="114"/>
    </row>
    <row r="40" spans="3:8">
      <c r="C40" s="109" t="s">
        <v>20</v>
      </c>
      <c r="D40" s="110"/>
      <c r="E40" s="110"/>
      <c r="F40" s="110"/>
      <c r="G40" s="113"/>
      <c r="H40" s="114"/>
    </row>
    <row r="41" spans="3:8">
      <c r="C41" s="117"/>
      <c r="D41" s="118"/>
      <c r="E41" s="118"/>
      <c r="F41" s="118"/>
      <c r="G41" s="113"/>
      <c r="H41" s="114"/>
    </row>
    <row r="42" spans="3:8">
      <c r="C42" s="117"/>
      <c r="D42" s="118"/>
      <c r="E42" s="118"/>
      <c r="F42" s="118"/>
      <c r="G42" s="113"/>
      <c r="H42" s="114"/>
    </row>
    <row r="43" spans="3:8">
      <c r="C43" s="117"/>
      <c r="D43" s="118"/>
      <c r="E43" s="118"/>
      <c r="F43" s="118"/>
      <c r="G43" s="113"/>
      <c r="H43" s="114"/>
    </row>
    <row r="44" spans="3:8">
      <c r="C44" s="117"/>
      <c r="D44" s="118"/>
      <c r="E44" s="118"/>
      <c r="F44" s="118"/>
      <c r="G44" s="113"/>
      <c r="H44" s="114"/>
    </row>
    <row r="45" spans="3:8">
      <c r="C45" s="119"/>
      <c r="D45" s="120"/>
      <c r="E45" s="120"/>
      <c r="F45" s="120"/>
      <c r="G45" s="132"/>
      <c r="H45" s="133"/>
    </row>
    <row r="46" spans="3:8">
      <c r="C46" s="31"/>
      <c r="D46" s="31"/>
    </row>
    <row r="47" spans="3:8">
      <c r="C47" s="31" t="s">
        <v>160</v>
      </c>
      <c r="D47" s="31"/>
    </row>
    <row r="48" spans="3:8" ht="9" customHeight="1">
      <c r="C48" s="31"/>
      <c r="D48" s="31"/>
    </row>
    <row r="49" spans="3:12" ht="28.5" customHeight="1">
      <c r="C49" s="89" t="s">
        <v>82</v>
      </c>
      <c r="D49" s="89"/>
      <c r="E49" s="121"/>
      <c r="F49" s="122"/>
      <c r="G49" s="47"/>
    </row>
    <row r="50" spans="3:12" ht="28.5" customHeight="1">
      <c r="C50" s="89" t="s">
        <v>83</v>
      </c>
      <c r="D50" s="89"/>
      <c r="E50" s="123"/>
      <c r="F50" s="124"/>
      <c r="G50" s="125"/>
      <c r="H50" s="49" t="s">
        <v>87</v>
      </c>
    </row>
    <row r="51" spans="3:12" ht="9.75" customHeight="1">
      <c r="C51" s="31"/>
      <c r="D51" s="31"/>
    </row>
    <row r="52" spans="3:12" ht="18" customHeight="1">
      <c r="C52" s="89" t="s">
        <v>59</v>
      </c>
      <c r="D52" s="89"/>
      <c r="E52" s="136" t="s">
        <v>84</v>
      </c>
      <c r="F52" s="137"/>
      <c r="G52" s="88" t="s">
        <v>85</v>
      </c>
      <c r="H52" s="137" t="s">
        <v>86</v>
      </c>
      <c r="I52" s="137"/>
      <c r="J52" s="140"/>
    </row>
    <row r="53" spans="3:12" ht="28.5" customHeight="1">
      <c r="C53" s="89"/>
      <c r="D53" s="89"/>
      <c r="E53" s="138"/>
      <c r="F53" s="139"/>
      <c r="G53" s="76"/>
      <c r="H53" s="141"/>
      <c r="I53" s="141"/>
      <c r="J53" s="142"/>
      <c r="K53" s="82"/>
      <c r="L53" s="82"/>
    </row>
    <row r="54" spans="3:12">
      <c r="C54" s="31"/>
      <c r="D54" s="31"/>
    </row>
    <row r="55" spans="3:12">
      <c r="C55" s="31" t="s">
        <v>155</v>
      </c>
      <c r="D55" s="31"/>
    </row>
    <row r="56" spans="3:12" ht="9" customHeight="1">
      <c r="C56" s="31"/>
      <c r="D56" s="31"/>
    </row>
    <row r="57" spans="3:12" ht="28.5" customHeight="1">
      <c r="C57" s="89" t="s">
        <v>88</v>
      </c>
      <c r="D57" s="89"/>
      <c r="E57" s="104"/>
      <c r="F57" s="104"/>
      <c r="G57" s="104"/>
      <c r="H57" s="48"/>
    </row>
    <row r="58" spans="3:12" ht="28.5" customHeight="1">
      <c r="C58" s="89" t="s">
        <v>56</v>
      </c>
      <c r="D58" s="89"/>
      <c r="E58" s="151"/>
      <c r="F58" s="151"/>
      <c r="G58" s="151"/>
      <c r="H58" s="49"/>
    </row>
    <row r="59" spans="3:12">
      <c r="C59" s="31"/>
      <c r="D59" s="31"/>
    </row>
    <row r="60" spans="3:12">
      <c r="C60" s="31"/>
      <c r="D60" s="31"/>
    </row>
    <row r="61" spans="3:12">
      <c r="C61" s="86" t="s">
        <v>154</v>
      </c>
      <c r="D61" s="85"/>
      <c r="E61" s="85"/>
    </row>
    <row r="62" spans="3:12">
      <c r="C62" s="31"/>
      <c r="D62" s="31"/>
    </row>
    <row r="63" spans="3:12">
      <c r="C63" s="31" t="s">
        <v>156</v>
      </c>
      <c r="D63" s="31"/>
    </row>
    <row r="64" spans="3:12" ht="9" customHeight="1">
      <c r="C64" s="31"/>
      <c r="D64" s="31"/>
    </row>
    <row r="65" spans="3:16" ht="28.5" customHeight="1">
      <c r="C65" s="89" t="s">
        <v>148</v>
      </c>
      <c r="D65" s="89"/>
      <c r="E65" s="90"/>
      <c r="F65" s="90"/>
      <c r="G65" s="90"/>
      <c r="H65" s="90"/>
      <c r="I65" s="79" t="s">
        <v>63</v>
      </c>
    </row>
    <row r="66" spans="3:16" ht="28.5" customHeight="1">
      <c r="C66" s="152" t="s">
        <v>149</v>
      </c>
      <c r="D66" s="153"/>
      <c r="E66" s="154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6"/>
    </row>
    <row r="67" spans="3:16" ht="28.5" customHeight="1">
      <c r="C67" s="143" t="s">
        <v>147</v>
      </c>
      <c r="D67" s="144"/>
      <c r="E67" s="145"/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7"/>
    </row>
    <row r="68" spans="3:16" ht="24" customHeight="1">
      <c r="C68" s="53" t="s">
        <v>143</v>
      </c>
      <c r="D68" s="77" t="b">
        <v>0</v>
      </c>
      <c r="E68" s="148" t="str" cm="1">
        <f t="array" ref="E68">IF(F28="","",AMOUNT_WORDS(F28,E28))</f>
        <v/>
      </c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50"/>
    </row>
    <row r="69" spans="3:16">
      <c r="C69" s="31"/>
      <c r="D69" s="83" t="s">
        <v>144</v>
      </c>
    </row>
    <row r="70" spans="3:16" ht="18.75" customHeight="1">
      <c r="C70" s="31"/>
      <c r="D70" s="83" t="s">
        <v>145</v>
      </c>
    </row>
    <row r="71" spans="3:16" ht="18.75" customHeight="1">
      <c r="C71" s="31"/>
      <c r="D71" s="83"/>
    </row>
    <row r="72" spans="3:16" ht="51.75" customHeight="1">
      <c r="C72" s="31"/>
      <c r="D72" s="83"/>
    </row>
    <row r="73" spans="3:16" ht="18.75" customHeight="1">
      <c r="C73" s="31"/>
      <c r="D73" s="83"/>
    </row>
    <row r="74" spans="3:16" ht="47.25" customHeight="1">
      <c r="C74" s="31"/>
      <c r="D74" s="83"/>
    </row>
    <row r="75" spans="3:16" ht="18.75" customHeight="1">
      <c r="C75" s="31"/>
      <c r="D75" s="83"/>
    </row>
    <row r="76" spans="3:16" ht="30.75" customHeight="1">
      <c r="C76" s="31"/>
      <c r="D76" s="83"/>
    </row>
    <row r="77" spans="3:16" ht="25.5" customHeight="1">
      <c r="C77" s="31"/>
      <c r="D77" s="83"/>
    </row>
    <row r="78" spans="3:16" ht="10.5" customHeight="1"/>
    <row r="79" spans="3:16" ht="10.5" customHeight="1"/>
    <row r="80" spans="3:16">
      <c r="C80" s="31"/>
      <c r="D80" s="31"/>
    </row>
    <row r="81" spans="3:4">
      <c r="C81" s="31"/>
      <c r="D81" s="31"/>
    </row>
    <row r="82" spans="3:4">
      <c r="C82" s="31"/>
      <c r="D82" s="31"/>
    </row>
    <row r="83" spans="3:4">
      <c r="C83" s="31"/>
      <c r="D83" s="31"/>
    </row>
    <row r="84" spans="3:4">
      <c r="C84" s="31"/>
      <c r="D84" s="31"/>
    </row>
    <row r="85" spans="3:4">
      <c r="C85" s="31"/>
      <c r="D85" s="31"/>
    </row>
    <row r="86" spans="3:4">
      <c r="C86" s="31"/>
      <c r="D86" s="31"/>
    </row>
    <row r="87" spans="3:4">
      <c r="C87" s="31"/>
      <c r="D87" s="31"/>
    </row>
    <row r="88" spans="3:4">
      <c r="C88" s="31"/>
      <c r="D88" s="31"/>
    </row>
    <row r="89" spans="3:4">
      <c r="C89" s="31"/>
      <c r="D89" s="31"/>
    </row>
    <row r="90" spans="3:4">
      <c r="C90" s="31"/>
      <c r="D90" s="31"/>
    </row>
    <row r="91" spans="3:4">
      <c r="C91" s="31"/>
      <c r="D91" s="31"/>
    </row>
    <row r="92" spans="3:4">
      <c r="C92" s="31"/>
      <c r="D92" s="31"/>
    </row>
    <row r="93" spans="3:4">
      <c r="C93" s="31"/>
      <c r="D93" s="31"/>
    </row>
    <row r="94" spans="3:4">
      <c r="C94" s="31"/>
      <c r="D94" s="31"/>
    </row>
    <row r="95" spans="3:4">
      <c r="C95" s="31"/>
      <c r="D95" s="31"/>
    </row>
    <row r="96" spans="3:4">
      <c r="C96" s="31"/>
      <c r="D96" s="31"/>
    </row>
    <row r="97" spans="3:4">
      <c r="C97" s="31"/>
      <c r="D97" s="31"/>
    </row>
    <row r="98" spans="3:4">
      <c r="C98" s="31"/>
      <c r="D98" s="31"/>
    </row>
    <row r="99" spans="3:4">
      <c r="C99" s="31"/>
      <c r="D99" s="31"/>
    </row>
    <row r="100" spans="3:4">
      <c r="C100" s="31"/>
      <c r="D100" s="31"/>
    </row>
    <row r="101" spans="3:4">
      <c r="C101" s="31"/>
      <c r="D101" s="31"/>
    </row>
    <row r="102" spans="3:4">
      <c r="C102" s="31"/>
      <c r="D102" s="31"/>
    </row>
    <row r="103" spans="3:4">
      <c r="C103" s="31"/>
      <c r="D103" s="31"/>
    </row>
    <row r="104" spans="3:4">
      <c r="C104" s="31"/>
      <c r="D104" s="31"/>
    </row>
    <row r="105" spans="3:4">
      <c r="C105" s="31"/>
      <c r="D105" s="31"/>
    </row>
    <row r="106" spans="3:4">
      <c r="C106" s="31"/>
      <c r="D106" s="31"/>
    </row>
    <row r="107" spans="3:4">
      <c r="C107" s="31"/>
      <c r="D107" s="31"/>
    </row>
    <row r="108" spans="3:4">
      <c r="C108" s="31"/>
      <c r="D108" s="31"/>
    </row>
    <row r="109" spans="3:4">
      <c r="C109" s="31"/>
      <c r="D109" s="31"/>
    </row>
    <row r="110" spans="3:4">
      <c r="C110" s="31"/>
      <c r="D110" s="31"/>
    </row>
    <row r="111" spans="3:4">
      <c r="C111" s="31"/>
      <c r="D111" s="31"/>
    </row>
    <row r="112" spans="3:4">
      <c r="C112" s="31"/>
      <c r="D112" s="31"/>
    </row>
    <row r="113" spans="3:4">
      <c r="C113" s="31"/>
      <c r="D113" s="31"/>
    </row>
    <row r="114" spans="3:4">
      <c r="C114" s="31"/>
      <c r="D114" s="31"/>
    </row>
    <row r="115" spans="3:4">
      <c r="C115" s="31"/>
      <c r="D115" s="31"/>
    </row>
    <row r="116" spans="3:4">
      <c r="C116" s="31"/>
      <c r="D116" s="31"/>
    </row>
    <row r="117" spans="3:4">
      <c r="C117" s="31"/>
      <c r="D117" s="31"/>
    </row>
    <row r="118" spans="3:4">
      <c r="C118" s="31"/>
      <c r="D118" s="31"/>
    </row>
    <row r="119" spans="3:4">
      <c r="C119" s="31"/>
      <c r="D119" s="31"/>
    </row>
    <row r="120" spans="3:4">
      <c r="C120" s="31"/>
      <c r="D120" s="31"/>
    </row>
    <row r="121" spans="3:4">
      <c r="C121" s="31"/>
      <c r="D121" s="31"/>
    </row>
    <row r="122" spans="3:4">
      <c r="C122" s="31"/>
      <c r="D122" s="31"/>
    </row>
    <row r="123" spans="3:4">
      <c r="C123" s="31"/>
      <c r="D123" s="31"/>
    </row>
    <row r="124" spans="3:4">
      <c r="C124" s="31"/>
      <c r="D124" s="31"/>
    </row>
    <row r="125" spans="3:4">
      <c r="C125" s="31"/>
      <c r="D125" s="31"/>
    </row>
    <row r="126" spans="3:4">
      <c r="C126" s="31"/>
      <c r="D126" s="31"/>
    </row>
    <row r="127" spans="3:4">
      <c r="C127" s="31"/>
      <c r="D127" s="31"/>
    </row>
    <row r="128" spans="3:4">
      <c r="C128" s="31"/>
      <c r="D128" s="31"/>
    </row>
    <row r="129" spans="3:4">
      <c r="C129" s="31"/>
      <c r="D129" s="31"/>
    </row>
    <row r="130" spans="3:4">
      <c r="C130" s="31"/>
      <c r="D130" s="31"/>
    </row>
    <row r="131" spans="3:4">
      <c r="C131" s="31"/>
      <c r="D131" s="31"/>
    </row>
    <row r="132" spans="3:4">
      <c r="C132" s="31"/>
      <c r="D132" s="31"/>
    </row>
    <row r="133" spans="3:4">
      <c r="C133" s="31"/>
      <c r="D133" s="31"/>
    </row>
    <row r="134" spans="3:4">
      <c r="C134" s="31"/>
      <c r="D134" s="31"/>
    </row>
    <row r="135" spans="3:4">
      <c r="C135" s="31"/>
      <c r="D135" s="31"/>
    </row>
    <row r="136" spans="3:4">
      <c r="C136" s="31"/>
      <c r="D136" s="31"/>
    </row>
    <row r="137" spans="3:4">
      <c r="C137" s="31"/>
      <c r="D137" s="31"/>
    </row>
    <row r="138" spans="3:4">
      <c r="C138" s="31"/>
      <c r="D138" s="31"/>
    </row>
    <row r="139" spans="3:4">
      <c r="C139" s="31"/>
      <c r="D139" s="31"/>
    </row>
    <row r="140" spans="3:4">
      <c r="C140" s="31"/>
      <c r="D140" s="31"/>
    </row>
    <row r="141" spans="3:4">
      <c r="C141" s="31"/>
      <c r="D141" s="31"/>
    </row>
    <row r="142" spans="3:4">
      <c r="C142" s="31"/>
      <c r="D142" s="31"/>
    </row>
    <row r="143" spans="3:4">
      <c r="C143" s="31"/>
      <c r="D143" s="31"/>
    </row>
    <row r="144" spans="3:4">
      <c r="C144" s="31"/>
      <c r="D144" s="31"/>
    </row>
    <row r="145" spans="3:4">
      <c r="C145" s="31"/>
      <c r="D145" s="31"/>
    </row>
    <row r="146" spans="3:4">
      <c r="C146" s="31"/>
      <c r="D146" s="31"/>
    </row>
    <row r="147" spans="3:4">
      <c r="C147" s="31"/>
      <c r="D147" s="31"/>
    </row>
    <row r="148" spans="3:4">
      <c r="C148" s="31"/>
      <c r="D148" s="31"/>
    </row>
    <row r="149" spans="3:4">
      <c r="C149" s="31"/>
      <c r="D149" s="31"/>
    </row>
    <row r="150" spans="3:4">
      <c r="C150" s="31"/>
      <c r="D150" s="31"/>
    </row>
    <row r="151" spans="3:4">
      <c r="C151" s="31"/>
      <c r="D151" s="31"/>
    </row>
    <row r="152" spans="3:4">
      <c r="C152" s="31"/>
      <c r="D152" s="31"/>
    </row>
    <row r="153" spans="3:4">
      <c r="C153" s="31"/>
      <c r="D153" s="31"/>
    </row>
    <row r="154" spans="3:4">
      <c r="C154" s="31"/>
      <c r="D154" s="31"/>
    </row>
    <row r="155" spans="3:4">
      <c r="C155" s="31"/>
      <c r="D155" s="31"/>
    </row>
    <row r="156" spans="3:4">
      <c r="C156" s="31"/>
      <c r="D156" s="31"/>
    </row>
    <row r="157" spans="3:4">
      <c r="C157" s="31"/>
      <c r="D157" s="31"/>
    </row>
    <row r="158" spans="3:4">
      <c r="C158" s="31"/>
      <c r="D158" s="31"/>
    </row>
    <row r="159" spans="3:4">
      <c r="C159" s="31"/>
      <c r="D159" s="31"/>
    </row>
    <row r="160" spans="3:4">
      <c r="C160" s="31"/>
      <c r="D160" s="31"/>
    </row>
    <row r="161" spans="3:4">
      <c r="C161" s="31"/>
      <c r="D161" s="31"/>
    </row>
    <row r="162" spans="3:4">
      <c r="C162" s="31"/>
      <c r="D162" s="31"/>
    </row>
    <row r="163" spans="3:4">
      <c r="C163" s="31"/>
      <c r="D163" s="31"/>
    </row>
    <row r="164" spans="3:4">
      <c r="C164" s="31"/>
      <c r="D164" s="31"/>
    </row>
    <row r="165" spans="3:4">
      <c r="C165" s="31"/>
      <c r="D165" s="31"/>
    </row>
    <row r="166" spans="3:4">
      <c r="C166" s="31"/>
      <c r="D166" s="31"/>
    </row>
    <row r="167" spans="3:4">
      <c r="C167" s="31"/>
      <c r="D167" s="31"/>
    </row>
    <row r="168" spans="3:4">
      <c r="C168" s="31"/>
      <c r="D168" s="31"/>
    </row>
    <row r="169" spans="3:4">
      <c r="C169" s="31"/>
      <c r="D169" s="31"/>
    </row>
    <row r="170" spans="3:4">
      <c r="C170" s="31"/>
      <c r="D170" s="31"/>
    </row>
    <row r="171" spans="3:4">
      <c r="C171" s="31"/>
      <c r="D171" s="31"/>
    </row>
    <row r="172" spans="3:4">
      <c r="C172" s="31"/>
      <c r="D172" s="31"/>
    </row>
    <row r="173" spans="3:4">
      <c r="C173" s="31"/>
      <c r="D173" s="31"/>
    </row>
    <row r="174" spans="3:4">
      <c r="C174" s="31"/>
      <c r="D174" s="31"/>
    </row>
    <row r="175" spans="3:4">
      <c r="C175" s="31"/>
      <c r="D175" s="31"/>
    </row>
    <row r="176" spans="3:4">
      <c r="C176" s="31"/>
      <c r="D176" s="31"/>
    </row>
    <row r="177" spans="3:4">
      <c r="C177" s="31"/>
      <c r="D177" s="31"/>
    </row>
    <row r="178" spans="3:4">
      <c r="C178" s="31"/>
      <c r="D178" s="31"/>
    </row>
    <row r="179" spans="3:4">
      <c r="C179" s="31"/>
      <c r="D179" s="31"/>
    </row>
  </sheetData>
  <sheetProtection algorithmName="SHA-512" hashValue="ibtZReoy0gpNH9faQ5Dm3Lf0dkSc2tuwtb6yNsVas7iGKP2E0RQj9pOFZOQNyYZqJhmcTA+Czp/oT6Klk4I8uQ==" saltValue="Z/foGaEwKCDszYXQDBJo2Q==" spinCount="100000" sheet="1" objects="1" scenarios="1" selectLockedCells="1"/>
  <mergeCells count="67">
    <mergeCell ref="C67:D67"/>
    <mergeCell ref="E67:P67"/>
    <mergeCell ref="E68:P68"/>
    <mergeCell ref="C57:D57"/>
    <mergeCell ref="E57:G57"/>
    <mergeCell ref="C58:D58"/>
    <mergeCell ref="E58:G58"/>
    <mergeCell ref="C65:D65"/>
    <mergeCell ref="E65:H65"/>
    <mergeCell ref="C66:D66"/>
    <mergeCell ref="E66:P66"/>
    <mergeCell ref="E52:F52"/>
    <mergeCell ref="E53:F53"/>
    <mergeCell ref="H52:J52"/>
    <mergeCell ref="H53:J53"/>
    <mergeCell ref="C50:D50"/>
    <mergeCell ref="E49:F49"/>
    <mergeCell ref="E50:G50"/>
    <mergeCell ref="C52:D53"/>
    <mergeCell ref="D6:P6"/>
    <mergeCell ref="D7:P7"/>
    <mergeCell ref="D8:P8"/>
    <mergeCell ref="C49:D49"/>
    <mergeCell ref="G42:H42"/>
    <mergeCell ref="G43:H43"/>
    <mergeCell ref="G44:H44"/>
    <mergeCell ref="G45:H45"/>
    <mergeCell ref="C7:C8"/>
    <mergeCell ref="G37:H37"/>
    <mergeCell ref="G38:H38"/>
    <mergeCell ref="G39:H39"/>
    <mergeCell ref="G40:H40"/>
    <mergeCell ref="C42:F42"/>
    <mergeCell ref="C43:F43"/>
    <mergeCell ref="C44:F44"/>
    <mergeCell ref="C45:F45"/>
    <mergeCell ref="C41:F41"/>
    <mergeCell ref="C37:F37"/>
    <mergeCell ref="C38:F38"/>
    <mergeCell ref="C39:F39"/>
    <mergeCell ref="C40:F40"/>
    <mergeCell ref="G41:H41"/>
    <mergeCell ref="G34:H34"/>
    <mergeCell ref="C35:F35"/>
    <mergeCell ref="C36:F36"/>
    <mergeCell ref="G35:H35"/>
    <mergeCell ref="G36:H36"/>
    <mergeCell ref="C34:F34"/>
    <mergeCell ref="C29:D29"/>
    <mergeCell ref="C30:D30"/>
    <mergeCell ref="E23:H23"/>
    <mergeCell ref="E29:H29"/>
    <mergeCell ref="E30:H30"/>
    <mergeCell ref="J28:L28"/>
    <mergeCell ref="C27:D28"/>
    <mergeCell ref="F27:H27"/>
    <mergeCell ref="F28:H28"/>
    <mergeCell ref="C22:D22"/>
    <mergeCell ref="C23:D23"/>
    <mergeCell ref="E22:L22"/>
    <mergeCell ref="C12:D12"/>
    <mergeCell ref="E12:H12"/>
    <mergeCell ref="C21:D21"/>
    <mergeCell ref="J21:L21"/>
    <mergeCell ref="E21:H21"/>
    <mergeCell ref="C16:D17"/>
    <mergeCell ref="E16:K17"/>
  </mergeCells>
  <phoneticPr fontId="1"/>
  <conditionalFormatting sqref="E50:G50">
    <cfRule type="expression" dxfId="9" priority="1">
      <formula>$E$49&lt;&gt;"円貨払（予約）"</formula>
    </cfRule>
  </conditionalFormatting>
  <conditionalFormatting sqref="F28:H28">
    <cfRule type="expression" dxfId="8" priority="2">
      <formula>$E$28="JPY"</formula>
    </cfRule>
  </conditionalFormatting>
  <dataValidations count="1">
    <dataValidation type="textLength" allowBlank="1" showInputMessage="1" showErrorMessage="1" errorTitle="文字数オーバー" error="21文字以内で入力してください。" sqref="C41:F45" xr:uid="{DA839D40-EA5A-4210-869A-1699AF203D1D}">
      <formula1>0</formula1>
      <formula2>21</formula2>
    </dataValidation>
  </dataValidations>
  <pageMargins left="0.70866141732283472" right="0.70866141732283472" top="0.74803149606299213" bottom="0.74803149606299213" header="0.31496062992125984" footer="0.31496062992125984"/>
  <pageSetup paperSize="8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375D801-44D1-47E2-A8DD-7A40F6AA8D4A}">
          <x14:formula1>
            <xm:f>カメラ部品!$H$31:$H$35</xm:f>
          </x14:formula1>
          <xm:sqref>E28</xm:sqref>
        </x14:dataValidation>
        <x14:dataValidation type="list" allowBlank="1" showInputMessage="1" xr:uid="{2CC0C6F1-E813-4D69-A281-D2458CB841CD}">
          <x14:formula1>
            <xm:f>カメラ部品!$I$31:$I$32</xm:f>
          </x14:formula1>
          <xm:sqref>E30:H30</xm:sqref>
        </x14:dataValidation>
        <x14:dataValidation type="list" allowBlank="1" showInputMessage="1" showErrorMessage="1" xr:uid="{360058D9-DFFC-4832-A0E8-F6582869428E}">
          <x14:formula1>
            <xm:f>カメラ部品!$J$32:$J$34</xm:f>
          </x14:formula1>
          <xm:sqref>E49:F49</xm:sqref>
        </x14:dataValidation>
        <x14:dataValidation type="list" allowBlank="1" showInputMessage="1" showErrorMessage="1" xr:uid="{8317E4EB-3E3C-4BB1-8E0C-5E64227D186A}">
          <x14:formula1>
            <xm:f>カメラ部品!$M$31:$M$33</xm:f>
          </x14:formula1>
          <xm:sqref>E53:F53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1714C-43B2-46E7-81D9-F23AF2F16FC7}">
  <sheetPr codeName="Sheet1"/>
  <dimension ref="A1:K144"/>
  <sheetViews>
    <sheetView showGridLines="0" zoomScaleNormal="100" zoomScalePageLayoutView="85" workbookViewId="0">
      <selection activeCell="M7" sqref="M7"/>
    </sheetView>
  </sheetViews>
  <sheetFormatPr defaultRowHeight="14.25"/>
  <cols>
    <col min="1" max="11" width="8.25" style="9" customWidth="1"/>
    <col min="12" max="16384" width="9" style="9"/>
  </cols>
  <sheetData>
    <row r="1" spans="1:11" ht="24.75" customHeight="1">
      <c r="A1" s="181" t="s">
        <v>47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1" ht="12" customHeight="1"/>
    <row r="3" spans="1:11" ht="15.75">
      <c r="A3" s="10" t="s">
        <v>17</v>
      </c>
      <c r="B3" s="10"/>
      <c r="C3" s="10"/>
      <c r="D3" s="10"/>
    </row>
    <row r="4" spans="1:11" ht="19.5" customHeight="1" thickBot="1">
      <c r="E4" s="11" t="s">
        <v>0</v>
      </c>
      <c r="F4" s="170" t="str">
        <f>IF(入力フォーム!$E$12="","",入力フォーム!$E$12)</f>
        <v/>
      </c>
      <c r="G4" s="170"/>
    </row>
    <row r="5" spans="1:11" ht="19.5" customHeight="1"/>
    <row r="6" spans="1:11" ht="19.5" customHeight="1"/>
    <row r="7" spans="1:11" ht="19.5" customHeight="1">
      <c r="A7" s="38" t="s">
        <v>57</v>
      </c>
    </row>
    <row r="8" spans="1:11" ht="19.5" customHeight="1">
      <c r="A8" s="37" t="s">
        <v>60</v>
      </c>
    </row>
    <row r="9" spans="1:11" ht="15.75">
      <c r="A9" s="13" t="s">
        <v>48</v>
      </c>
      <c r="B9" s="13"/>
      <c r="C9" s="13"/>
      <c r="D9" s="13"/>
      <c r="E9" s="13"/>
      <c r="F9" s="13"/>
      <c r="G9" s="13"/>
      <c r="H9" s="13"/>
      <c r="I9" s="13"/>
    </row>
    <row r="10" spans="1:11" ht="15.75">
      <c r="A10" s="13" t="s">
        <v>49</v>
      </c>
      <c r="B10" s="13"/>
      <c r="D10" s="176"/>
      <c r="E10" s="176"/>
      <c r="F10" s="177"/>
      <c r="G10" s="177"/>
      <c r="H10" s="177"/>
      <c r="I10" s="177"/>
      <c r="J10" s="177"/>
    </row>
    <row r="11" spans="1:11" ht="21" customHeight="1" thickBot="1">
      <c r="D11" s="179" t="s">
        <v>7</v>
      </c>
      <c r="E11" s="179"/>
      <c r="F11" s="178"/>
      <c r="G11" s="178"/>
      <c r="H11" s="178"/>
      <c r="I11" s="178"/>
      <c r="J11" s="178"/>
      <c r="K11" s="12"/>
    </row>
    <row r="12" spans="1:11">
      <c r="F12" s="180" t="s">
        <v>8</v>
      </c>
      <c r="G12" s="180"/>
      <c r="H12" s="180"/>
      <c r="I12" s="180"/>
      <c r="J12" s="180"/>
    </row>
    <row r="13" spans="1:11">
      <c r="F13" s="14"/>
      <c r="G13" s="14"/>
      <c r="H13" s="14"/>
      <c r="I13" s="14"/>
      <c r="J13" s="14"/>
    </row>
    <row r="14" spans="1:11">
      <c r="F14" s="14"/>
      <c r="G14" s="14"/>
      <c r="H14" s="14"/>
      <c r="I14" s="14"/>
      <c r="J14" s="14"/>
    </row>
    <row r="15" spans="1:11" ht="10.5" customHeight="1">
      <c r="F15" s="14"/>
      <c r="G15" s="14"/>
      <c r="H15" s="14"/>
      <c r="I15" s="14"/>
      <c r="J15" s="14"/>
    </row>
    <row r="16" spans="1:11">
      <c r="A16" s="9" t="s">
        <v>27</v>
      </c>
    </row>
    <row r="17" spans="1:11">
      <c r="A17" s="168" t="s">
        <v>9</v>
      </c>
      <c r="B17" s="168"/>
      <c r="C17" s="168"/>
      <c r="D17" s="168"/>
      <c r="E17" s="168" t="s">
        <v>10</v>
      </c>
      <c r="F17" s="168"/>
      <c r="G17" s="168"/>
    </row>
    <row r="18" spans="1:11" ht="25.5" customHeight="1">
      <c r="A18" s="164" t="str">
        <f>IF(入力フォーム!E21="","",入力フォーム!E21)</f>
        <v/>
      </c>
      <c r="B18" s="165"/>
      <c r="C18" s="165"/>
      <c r="D18" s="166"/>
      <c r="E18" s="167" t="str">
        <f>IF(入力フォーム!E23="","",入力フォーム!E23)</f>
        <v/>
      </c>
      <c r="F18" s="167"/>
      <c r="G18" s="167"/>
    </row>
    <row r="19" spans="1:11">
      <c r="A19" s="168" t="s">
        <v>28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</row>
    <row r="20" spans="1:11" ht="25.5" customHeight="1">
      <c r="A20" s="169" t="str">
        <f>IF(入力フォーム!E22="","",入力フォーム!E22)</f>
        <v/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</row>
    <row r="21" spans="1:11" ht="10.5" customHeight="1">
      <c r="F21" s="14"/>
      <c r="G21" s="14"/>
      <c r="H21" s="14"/>
      <c r="I21" s="14"/>
      <c r="J21" s="14"/>
    </row>
    <row r="22" spans="1:11">
      <c r="A22" s="9" t="s">
        <v>11</v>
      </c>
    </row>
    <row r="23" spans="1:11" ht="18.75" customHeight="1">
      <c r="A23" s="168" t="s">
        <v>12</v>
      </c>
      <c r="B23" s="168"/>
      <c r="C23" s="168"/>
      <c r="D23" s="168"/>
      <c r="E23" s="164" t="s">
        <v>13</v>
      </c>
      <c r="F23" s="165"/>
      <c r="G23" s="165"/>
      <c r="H23" s="168" t="s">
        <v>29</v>
      </c>
      <c r="I23" s="168"/>
      <c r="J23" s="168"/>
      <c r="K23" s="168"/>
    </row>
    <row r="24" spans="1:11" ht="25.5" customHeight="1">
      <c r="A24" s="50" t="str">
        <f>IF(入力フォーム!E28="","",入力フォーム!E28)</f>
        <v/>
      </c>
      <c r="B24" s="171" t="str">
        <f>IF(入力フォーム!F28="","",入力フォーム!F28)</f>
        <v/>
      </c>
      <c r="C24" s="171"/>
      <c r="D24" s="172"/>
      <c r="E24" s="173" t="str">
        <f>IF(入力フォーム!E29="","",入力フォーム!E29)</f>
        <v/>
      </c>
      <c r="F24" s="174"/>
      <c r="G24" s="174"/>
      <c r="H24" s="167" t="str">
        <f>IF(入力フォーム!E30="","",入力フォーム!E30)</f>
        <v/>
      </c>
      <c r="I24" s="167"/>
      <c r="J24" s="167"/>
      <c r="K24" s="167"/>
    </row>
    <row r="25" spans="1:11" ht="10.5" customHeight="1">
      <c r="F25" s="14"/>
      <c r="G25" s="14"/>
      <c r="H25" s="14"/>
      <c r="I25" s="14"/>
      <c r="J25" s="14"/>
    </row>
    <row r="26" spans="1:11">
      <c r="A26" s="9" t="s">
        <v>14</v>
      </c>
    </row>
    <row r="27" spans="1:11" ht="38.25" customHeight="1">
      <c r="A27" s="17" t="s">
        <v>15</v>
      </c>
      <c r="B27" s="18" t="s">
        <v>16</v>
      </c>
      <c r="C27" s="18" t="s">
        <v>50</v>
      </c>
      <c r="D27" s="18" t="s">
        <v>18</v>
      </c>
      <c r="E27" s="18" t="s">
        <v>19</v>
      </c>
      <c r="F27" s="17" t="s">
        <v>20</v>
      </c>
      <c r="G27" s="18" t="str">
        <f>IF(入力フォーム!$C$41="","",入力フォーム!$C$41)</f>
        <v/>
      </c>
      <c r="H27" s="18" t="str">
        <f>IF(入力フォーム!$C$42="","",入力フォーム!$C$42)</f>
        <v/>
      </c>
      <c r="I27" s="18" t="str">
        <f>IF(入力フォーム!$C$43="","",入力フォーム!$C$43)</f>
        <v/>
      </c>
      <c r="J27" s="18" t="str">
        <f>IF(入力フォーム!$C$44="","",入力フォーム!$C$44)</f>
        <v/>
      </c>
      <c r="K27" s="18" t="str">
        <f>IF(入力フォーム!$C$45="","",入力フォーム!$C$45)</f>
        <v/>
      </c>
    </row>
    <row r="28" spans="1:11" ht="25.5" customHeight="1">
      <c r="A28" s="15" t="str">
        <f>IF(入力フォーム!G35="","",入力フォーム!G35)</f>
        <v/>
      </c>
      <c r="B28" s="15" t="str">
        <f>IF(入力フォーム!G36="","",入力フォーム!G36)</f>
        <v/>
      </c>
      <c r="C28" s="15" t="str">
        <f>IF(入力フォーム!G37="","",入力フォーム!G37)</f>
        <v/>
      </c>
      <c r="D28" s="15" t="str">
        <f>IF(入力フォーム!G38="","",入力フォーム!G38)</f>
        <v/>
      </c>
      <c r="E28" s="15" t="str">
        <f>IF(入力フォーム!G39="","",入力フォーム!G39)</f>
        <v/>
      </c>
      <c r="F28" s="15" t="str">
        <f>IF(入力フォーム!G40="","",入力フォーム!G40)</f>
        <v/>
      </c>
      <c r="G28" s="15" t="str">
        <f>IF(入力フォーム!G41="","",入力フォーム!G41)</f>
        <v/>
      </c>
      <c r="H28" s="15" t="str">
        <f>IF(入力フォーム!G42="","",入力フォーム!G42)</f>
        <v/>
      </c>
      <c r="I28" s="15" t="str">
        <f>IF(入力フォーム!G43="","",入力フォーム!G43)</f>
        <v/>
      </c>
      <c r="J28" s="15" t="str">
        <f>IF(入力フォーム!G44="","",入力フォーム!G44)</f>
        <v/>
      </c>
      <c r="K28" s="15" t="str">
        <f>IF(入力フォーム!G45="","",入力フォーム!G45)</f>
        <v/>
      </c>
    </row>
    <row r="29" spans="1:11" ht="9" customHeight="1"/>
    <row r="30" spans="1:11">
      <c r="A30" s="19"/>
    </row>
    <row r="31" spans="1:11" ht="19.5" customHeight="1">
      <c r="A31" s="19"/>
    </row>
    <row r="32" spans="1:11" ht="14.25" customHeight="1">
      <c r="A32" s="45" t="s">
        <v>58</v>
      </c>
      <c r="B32" s="21"/>
      <c r="C32" s="21"/>
      <c r="D32" s="21"/>
      <c r="E32" s="21"/>
      <c r="F32" s="21"/>
      <c r="G32" s="21"/>
      <c r="H32" s="21"/>
      <c r="I32" s="21"/>
      <c r="J32" s="21"/>
      <c r="K32" s="22"/>
    </row>
    <row r="33" spans="1:11" ht="22.5" customHeight="1">
      <c r="A33" s="23"/>
      <c r="K33" s="24"/>
    </row>
    <row r="34" spans="1:11" ht="9.75" customHeight="1">
      <c r="A34" s="23"/>
      <c r="K34" s="24"/>
    </row>
    <row r="35" spans="1:11" ht="14.25" customHeight="1">
      <c r="A35" s="159"/>
      <c r="B35" s="41" t="s">
        <v>59</v>
      </c>
      <c r="J35" s="51"/>
      <c r="K35" s="42"/>
    </row>
    <row r="36" spans="1:11" ht="18.75" customHeight="1">
      <c r="A36" s="159"/>
      <c r="B36" s="161" t="str">
        <f>IF(入力フォーム!E53="","",入力フォーム!E53)</f>
        <v/>
      </c>
      <c r="C36" s="161"/>
      <c r="D36" s="52" t="s">
        <v>85</v>
      </c>
      <c r="E36" s="158" t="str">
        <f>IF(入力フォーム!G53="","",入力フォーム!G53)</f>
        <v/>
      </c>
      <c r="F36" s="158"/>
      <c r="G36" s="157" t="s">
        <v>86</v>
      </c>
      <c r="H36" s="163"/>
      <c r="I36" s="161" t="str">
        <f>IF(入力フォーム!H53="","",入力フォーム!H53)</f>
        <v/>
      </c>
      <c r="J36" s="161"/>
      <c r="K36" s="162"/>
    </row>
    <row r="37" spans="1:11" ht="24.75" customHeight="1">
      <c r="A37" s="43" t="s">
        <v>55</v>
      </c>
      <c r="B37" s="160" t="str">
        <f>IF(入力フォーム!E57="","",入力フォーム!E57)</f>
        <v/>
      </c>
      <c r="C37" s="160"/>
      <c r="D37" s="160"/>
      <c r="E37" s="160"/>
      <c r="F37" s="160"/>
      <c r="G37" s="44" t="s">
        <v>56</v>
      </c>
      <c r="H37" s="161" t="str">
        <f>IF(入力フォーム!E58="","",入力フォーム!E58)</f>
        <v/>
      </c>
      <c r="I37" s="161"/>
      <c r="J37" s="161"/>
      <c r="K37" s="162"/>
    </row>
    <row r="38" spans="1:11" ht="12" customHeight="1">
      <c r="A38" s="25"/>
      <c r="B38" s="20"/>
      <c r="C38" s="20"/>
      <c r="D38" s="20"/>
      <c r="E38" s="20"/>
      <c r="F38" s="20"/>
      <c r="G38" s="20"/>
      <c r="H38" s="20"/>
      <c r="I38" s="20"/>
      <c r="J38" s="20"/>
      <c r="K38" s="26"/>
    </row>
    <row r="39" spans="1:11" ht="12" customHeight="1"/>
    <row r="40" spans="1:11">
      <c r="A40" s="39" t="s">
        <v>53</v>
      </c>
      <c r="B40" s="21"/>
      <c r="C40" s="21"/>
      <c r="D40" s="21"/>
      <c r="E40" s="21"/>
      <c r="F40" s="21"/>
      <c r="G40" s="21"/>
      <c r="H40" s="21"/>
      <c r="I40" s="21"/>
      <c r="J40" s="21"/>
      <c r="K40" s="22"/>
    </row>
    <row r="41" spans="1:11">
      <c r="A41" s="40" t="s">
        <v>54</v>
      </c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9" spans="1:11" ht="24.75" customHeight="1">
      <c r="A49" s="181" t="s">
        <v>47</v>
      </c>
      <c r="B49" s="181"/>
      <c r="C49" s="181"/>
      <c r="D49" s="181"/>
      <c r="E49" s="181"/>
      <c r="F49" s="181"/>
      <c r="G49" s="181"/>
      <c r="H49" s="181"/>
      <c r="I49" s="181"/>
      <c r="J49" s="181"/>
    </row>
    <row r="50" spans="1:11" ht="12" customHeight="1"/>
    <row r="51" spans="1:11" ht="15.75">
      <c r="A51" s="10" t="s">
        <v>17</v>
      </c>
      <c r="B51" s="10"/>
      <c r="C51" s="10"/>
      <c r="D51" s="10"/>
    </row>
    <row r="52" spans="1:11" ht="19.5" customHeight="1" thickBot="1">
      <c r="E52" s="11" t="s">
        <v>0</v>
      </c>
      <c r="F52" s="170" t="str">
        <f>IF(F4="","",F4)</f>
        <v/>
      </c>
      <c r="G52" s="170"/>
    </row>
    <row r="53" spans="1:11" ht="19.5" customHeight="1"/>
    <row r="54" spans="1:11" ht="19.5" customHeight="1"/>
    <row r="55" spans="1:11" ht="19.5" customHeight="1">
      <c r="A55" s="38" t="s">
        <v>57</v>
      </c>
    </row>
    <row r="56" spans="1:11" ht="19.5" customHeight="1">
      <c r="A56" s="37" t="s">
        <v>60</v>
      </c>
    </row>
    <row r="57" spans="1:11" ht="15.75">
      <c r="A57" s="13" t="s">
        <v>48</v>
      </c>
      <c r="B57" s="13"/>
      <c r="C57" s="13"/>
      <c r="D57" s="13"/>
      <c r="E57" s="13"/>
      <c r="F57" s="13"/>
      <c r="G57" s="13"/>
      <c r="H57" s="13"/>
      <c r="I57" s="13"/>
    </row>
    <row r="58" spans="1:11" ht="15.75">
      <c r="A58" s="13" t="s">
        <v>49</v>
      </c>
      <c r="B58" s="13"/>
      <c r="D58" s="176"/>
      <c r="E58" s="176"/>
      <c r="F58" s="177"/>
      <c r="G58" s="177"/>
      <c r="H58" s="177"/>
      <c r="I58" s="177"/>
      <c r="J58" s="177"/>
    </row>
    <row r="59" spans="1:11" ht="21" customHeight="1" thickBot="1">
      <c r="D59" s="179" t="s">
        <v>7</v>
      </c>
      <c r="E59" s="179"/>
      <c r="F59" s="178"/>
      <c r="G59" s="178"/>
      <c r="H59" s="178"/>
      <c r="I59" s="178"/>
      <c r="J59" s="178"/>
      <c r="K59" s="12"/>
    </row>
    <row r="60" spans="1:11">
      <c r="F60" s="180" t="s">
        <v>8</v>
      </c>
      <c r="G60" s="180"/>
      <c r="H60" s="180"/>
      <c r="I60" s="180"/>
      <c r="J60" s="180"/>
    </row>
    <row r="61" spans="1:11">
      <c r="F61" s="14"/>
      <c r="G61" s="14"/>
      <c r="H61" s="14"/>
      <c r="I61" s="14"/>
      <c r="J61" s="14"/>
    </row>
    <row r="62" spans="1:11">
      <c r="F62" s="14"/>
      <c r="G62" s="14"/>
      <c r="H62" s="14"/>
      <c r="I62" s="14"/>
      <c r="J62" s="14"/>
    </row>
    <row r="63" spans="1:11" ht="10.5" customHeight="1">
      <c r="F63" s="14"/>
      <c r="G63" s="14"/>
      <c r="H63" s="14"/>
      <c r="I63" s="14"/>
      <c r="J63" s="14"/>
    </row>
    <row r="64" spans="1:11">
      <c r="A64" s="9" t="s">
        <v>27</v>
      </c>
    </row>
    <row r="65" spans="1:11">
      <c r="A65" s="168" t="s">
        <v>9</v>
      </c>
      <c r="B65" s="168"/>
      <c r="C65" s="168"/>
      <c r="D65" s="168"/>
      <c r="E65" s="168" t="s">
        <v>10</v>
      </c>
      <c r="F65" s="168"/>
      <c r="G65" s="168"/>
    </row>
    <row r="66" spans="1:11" ht="25.5" customHeight="1">
      <c r="A66" s="164" t="str">
        <f>IF(A18="","",A18)</f>
        <v/>
      </c>
      <c r="B66" s="165"/>
      <c r="C66" s="165"/>
      <c r="D66" s="166"/>
      <c r="E66" s="167" t="str">
        <f>IF(E18="","",E18)</f>
        <v/>
      </c>
      <c r="F66" s="167"/>
      <c r="G66" s="167"/>
    </row>
    <row r="67" spans="1:11">
      <c r="A67" s="168" t="s">
        <v>28</v>
      </c>
      <c r="B67" s="168"/>
      <c r="C67" s="168"/>
      <c r="D67" s="168"/>
      <c r="E67" s="168"/>
      <c r="F67" s="168"/>
      <c r="G67" s="168"/>
      <c r="H67" s="168"/>
      <c r="I67" s="168"/>
      <c r="J67" s="168"/>
      <c r="K67" s="168"/>
    </row>
    <row r="68" spans="1:11" ht="25.5" customHeight="1">
      <c r="A68" s="169" t="str">
        <f>IF(A20="","",A20)</f>
        <v/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</row>
    <row r="69" spans="1:11" ht="10.5" customHeight="1">
      <c r="F69" s="14"/>
      <c r="G69" s="14"/>
      <c r="H69" s="14"/>
      <c r="I69" s="14"/>
      <c r="J69" s="14"/>
    </row>
    <row r="70" spans="1:11">
      <c r="A70" s="9" t="s">
        <v>11</v>
      </c>
    </row>
    <row r="71" spans="1:11">
      <c r="A71" s="168" t="s">
        <v>12</v>
      </c>
      <c r="B71" s="168"/>
      <c r="C71" s="168"/>
      <c r="D71" s="168"/>
      <c r="E71" s="164" t="s">
        <v>13</v>
      </c>
      <c r="F71" s="165"/>
      <c r="G71" s="165"/>
      <c r="H71" s="168" t="s">
        <v>29</v>
      </c>
      <c r="I71" s="168"/>
      <c r="J71" s="168"/>
      <c r="K71" s="168"/>
    </row>
    <row r="72" spans="1:11" ht="25.5" customHeight="1">
      <c r="A72" s="50" t="str">
        <f>IF(A24="","",A24)</f>
        <v/>
      </c>
      <c r="B72" s="171" t="str">
        <f>IF(B24="","",B24)</f>
        <v/>
      </c>
      <c r="C72" s="171"/>
      <c r="D72" s="172"/>
      <c r="E72" s="173" t="str">
        <f>IF(E24="","",E24)</f>
        <v/>
      </c>
      <c r="F72" s="174"/>
      <c r="G72" s="174"/>
      <c r="H72" s="167" t="str">
        <f>IF(H24="","",H24)</f>
        <v/>
      </c>
      <c r="I72" s="167"/>
      <c r="J72" s="167"/>
      <c r="K72" s="167"/>
    </row>
    <row r="73" spans="1:11" ht="10.5" customHeight="1">
      <c r="F73" s="14"/>
      <c r="G73" s="14"/>
      <c r="H73" s="14"/>
      <c r="I73" s="14"/>
      <c r="J73" s="14"/>
    </row>
    <row r="74" spans="1:11">
      <c r="A74" s="9" t="s">
        <v>14</v>
      </c>
    </row>
    <row r="75" spans="1:11" ht="38.25" customHeight="1">
      <c r="A75" s="17" t="s">
        <v>15</v>
      </c>
      <c r="B75" s="18" t="s">
        <v>16</v>
      </c>
      <c r="C75" s="18" t="s">
        <v>50</v>
      </c>
      <c r="D75" s="18" t="s">
        <v>18</v>
      </c>
      <c r="E75" s="18" t="s">
        <v>19</v>
      </c>
      <c r="F75" s="17" t="s">
        <v>20</v>
      </c>
      <c r="G75" s="18" t="str">
        <f>IF(入力フォーム!$C$41="","",入力フォーム!$C$41)</f>
        <v/>
      </c>
      <c r="H75" s="18" t="str">
        <f>IF(入力フォーム!$C$42="","",入力フォーム!$C$42)</f>
        <v/>
      </c>
      <c r="I75" s="18" t="str">
        <f>IF(入力フォーム!$C$43="","",入力フォーム!$C$43)</f>
        <v/>
      </c>
      <c r="J75" s="18" t="str">
        <f>IF(入力フォーム!$C$44="","",入力フォーム!$C$44)</f>
        <v/>
      </c>
      <c r="K75" s="18" t="str">
        <f>IF(入力フォーム!$C$45="","",入力フォーム!$C$45)</f>
        <v/>
      </c>
    </row>
    <row r="76" spans="1:11" ht="25.5" customHeight="1">
      <c r="A76" s="15" t="str">
        <f>IF(A28="","",A28)</f>
        <v/>
      </c>
      <c r="B76" s="15" t="str">
        <f t="shared" ref="B76:K76" si="0">IF(B28="","",B28)</f>
        <v/>
      </c>
      <c r="C76" s="15" t="str">
        <f t="shared" si="0"/>
        <v/>
      </c>
      <c r="D76" s="15" t="str">
        <f t="shared" si="0"/>
        <v/>
      </c>
      <c r="E76" s="15" t="str">
        <f t="shared" si="0"/>
        <v/>
      </c>
      <c r="F76" s="15" t="str">
        <f t="shared" si="0"/>
        <v/>
      </c>
      <c r="G76" s="15" t="str">
        <f t="shared" si="0"/>
        <v/>
      </c>
      <c r="H76" s="15" t="str">
        <f t="shared" si="0"/>
        <v/>
      </c>
      <c r="I76" s="15" t="str">
        <f t="shared" si="0"/>
        <v/>
      </c>
      <c r="J76" s="15" t="str">
        <f t="shared" si="0"/>
        <v/>
      </c>
      <c r="K76" s="15" t="str">
        <f t="shared" si="0"/>
        <v/>
      </c>
    </row>
    <row r="77" spans="1:11" ht="9" customHeight="1"/>
    <row r="78" spans="1:11">
      <c r="A78" s="19"/>
    </row>
    <row r="79" spans="1:11" ht="19.5" customHeight="1">
      <c r="A79" s="19"/>
    </row>
    <row r="80" spans="1:11" ht="14.25" customHeight="1">
      <c r="A80" s="45" t="s">
        <v>58</v>
      </c>
      <c r="B80" s="21"/>
      <c r="C80" s="21"/>
      <c r="D80" s="21"/>
      <c r="E80" s="21"/>
      <c r="F80" s="21"/>
      <c r="G80" s="21"/>
      <c r="H80" s="21"/>
      <c r="I80" s="21"/>
      <c r="J80" s="21"/>
      <c r="K80" s="22"/>
    </row>
    <row r="81" spans="1:11" ht="22.5" customHeight="1">
      <c r="A81" s="23"/>
      <c r="K81" s="24"/>
    </row>
    <row r="82" spans="1:11" ht="9.75" customHeight="1">
      <c r="A82" s="23"/>
      <c r="K82" s="24"/>
    </row>
    <row r="83" spans="1:11" ht="14.25" customHeight="1">
      <c r="A83" s="159"/>
      <c r="B83" s="41" t="s">
        <v>59</v>
      </c>
      <c r="J83" s="51"/>
      <c r="K83" s="42"/>
    </row>
    <row r="84" spans="1:11" ht="18.75" customHeight="1">
      <c r="A84" s="159"/>
      <c r="B84" s="161" t="str">
        <f>IF(B36="","",B36)</f>
        <v/>
      </c>
      <c r="C84" s="161"/>
      <c r="D84" s="52" t="s">
        <v>85</v>
      </c>
      <c r="E84" s="158" t="str">
        <f>IF(E36="","",E36)</f>
        <v/>
      </c>
      <c r="F84" s="158"/>
      <c r="G84" s="157" t="s">
        <v>86</v>
      </c>
      <c r="H84" s="163"/>
      <c r="I84" s="161" t="str">
        <f>IF(I36="","",I36)</f>
        <v/>
      </c>
      <c r="J84" s="161"/>
      <c r="K84" s="162"/>
    </row>
    <row r="85" spans="1:11" ht="24.75" customHeight="1">
      <c r="A85" s="43" t="s">
        <v>55</v>
      </c>
      <c r="B85" s="160" t="str">
        <f>IF(B37="","",B37)</f>
        <v/>
      </c>
      <c r="C85" s="160"/>
      <c r="D85" s="160"/>
      <c r="E85" s="160"/>
      <c r="F85" s="160"/>
      <c r="G85" s="44" t="s">
        <v>56</v>
      </c>
      <c r="H85" s="161" t="str">
        <f>IF(H37="","",H37)</f>
        <v/>
      </c>
      <c r="I85" s="161"/>
      <c r="J85" s="161"/>
      <c r="K85" s="162"/>
    </row>
    <row r="86" spans="1:11" ht="12" customHeight="1">
      <c r="A86" s="25"/>
      <c r="B86" s="20"/>
      <c r="C86" s="20"/>
      <c r="D86" s="20"/>
      <c r="E86" s="20"/>
      <c r="F86" s="20"/>
      <c r="G86" s="20"/>
      <c r="H86" s="20"/>
      <c r="I86" s="20"/>
      <c r="J86" s="20"/>
      <c r="K86" s="26"/>
    </row>
    <row r="87" spans="1:11" ht="12" customHeight="1"/>
    <row r="88" spans="1:11">
      <c r="A88" s="39" t="s">
        <v>53</v>
      </c>
      <c r="B88" s="21"/>
      <c r="C88" s="21"/>
      <c r="D88" s="21"/>
      <c r="E88" s="21"/>
      <c r="F88" s="21"/>
      <c r="G88" s="21"/>
      <c r="H88" s="21"/>
      <c r="I88" s="21"/>
      <c r="J88" s="21"/>
      <c r="K88" s="22"/>
    </row>
    <row r="89" spans="1:11">
      <c r="A89" s="40" t="s">
        <v>54</v>
      </c>
      <c r="B89" s="20"/>
      <c r="C89" s="20"/>
      <c r="D89" s="20"/>
      <c r="E89" s="20"/>
      <c r="F89" s="20"/>
      <c r="G89" s="20"/>
      <c r="H89" s="20"/>
      <c r="I89" s="20"/>
      <c r="J89" s="20"/>
      <c r="K89" s="26"/>
    </row>
    <row r="90" spans="1:11" ht="6" customHeight="1"/>
    <row r="91" spans="1:11">
      <c r="A91" s="63" t="s">
        <v>61</v>
      </c>
      <c r="B91" s="64"/>
      <c r="C91" s="65"/>
    </row>
    <row r="92" spans="1:11">
      <c r="A92" s="66"/>
      <c r="B92" s="67"/>
      <c r="C92" s="68"/>
    </row>
    <row r="93" spans="1:11">
      <c r="A93" s="66"/>
      <c r="B93" s="67"/>
      <c r="C93" s="68"/>
    </row>
    <row r="94" spans="1:11">
      <c r="A94" s="66"/>
      <c r="B94" s="67"/>
      <c r="C94" s="68"/>
    </row>
    <row r="95" spans="1:11">
      <c r="A95" s="66"/>
      <c r="B95" s="67"/>
      <c r="C95" s="68"/>
    </row>
    <row r="96" spans="1:11">
      <c r="A96" s="69"/>
      <c r="B96" s="70"/>
      <c r="C96" s="71"/>
    </row>
    <row r="97" spans="1:11" ht="24.75" customHeight="1">
      <c r="A97" s="181" t="s">
        <v>153</v>
      </c>
      <c r="B97" s="181"/>
      <c r="C97" s="181"/>
      <c r="D97" s="181"/>
      <c r="E97" s="181"/>
      <c r="F97" s="181"/>
      <c r="G97" s="181"/>
      <c r="H97" s="181"/>
      <c r="I97" s="181"/>
      <c r="J97" s="181"/>
    </row>
    <row r="98" spans="1:11" ht="12" customHeight="1"/>
    <row r="99" spans="1:11" ht="15.75">
      <c r="A99" s="10" t="s">
        <v>17</v>
      </c>
      <c r="B99" s="10"/>
      <c r="C99" s="10"/>
      <c r="D99" s="10"/>
    </row>
    <row r="100" spans="1:11" ht="19.5" customHeight="1" thickBot="1">
      <c r="E100" s="11" t="s">
        <v>0</v>
      </c>
      <c r="F100" s="170" t="str">
        <f>IF(F4="","",F4)</f>
        <v/>
      </c>
      <c r="G100" s="170"/>
    </row>
    <row r="101" spans="1:11" ht="19.5" customHeight="1"/>
    <row r="102" spans="1:11" ht="19.5" customHeight="1"/>
    <row r="103" spans="1:11" ht="19.5" customHeight="1">
      <c r="A103" s="38" t="s">
        <v>57</v>
      </c>
    </row>
    <row r="104" spans="1:11" ht="19.5" customHeight="1">
      <c r="A104" s="37" t="s">
        <v>60</v>
      </c>
    </row>
    <row r="105" spans="1:11" ht="15.75">
      <c r="A105" s="13" t="s">
        <v>48</v>
      </c>
      <c r="B105" s="13"/>
      <c r="C105" s="13"/>
      <c r="D105" s="13"/>
      <c r="E105" s="13"/>
      <c r="F105" s="13"/>
      <c r="G105" s="13"/>
      <c r="H105" s="13"/>
      <c r="I105" s="13"/>
    </row>
    <row r="106" spans="1:11" ht="15.75">
      <c r="A106" s="13" t="s">
        <v>49</v>
      </c>
      <c r="B106" s="13"/>
      <c r="D106" s="176"/>
      <c r="E106" s="176"/>
      <c r="F106" s="177"/>
      <c r="G106" s="177"/>
      <c r="H106" s="177"/>
      <c r="I106" s="177"/>
      <c r="J106" s="177"/>
    </row>
    <row r="107" spans="1:11" ht="21" customHeight="1" thickBot="1">
      <c r="D107" s="179" t="s">
        <v>7</v>
      </c>
      <c r="E107" s="179"/>
      <c r="F107" s="178"/>
      <c r="G107" s="178"/>
      <c r="H107" s="178"/>
      <c r="I107" s="178"/>
      <c r="J107" s="178"/>
      <c r="K107" s="12"/>
    </row>
    <row r="108" spans="1:11">
      <c r="F108" s="180" t="s">
        <v>8</v>
      </c>
      <c r="G108" s="180"/>
      <c r="H108" s="180"/>
      <c r="I108" s="180"/>
      <c r="J108" s="180"/>
    </row>
    <row r="109" spans="1:11">
      <c r="F109" s="14"/>
      <c r="G109" s="14"/>
      <c r="H109" s="14"/>
      <c r="I109" s="14"/>
      <c r="J109" s="14"/>
    </row>
    <row r="110" spans="1:11">
      <c r="F110" s="14"/>
      <c r="G110" s="14"/>
      <c r="H110" s="14"/>
      <c r="I110" s="14"/>
      <c r="J110" s="14"/>
    </row>
    <row r="111" spans="1:11" ht="10.5" customHeight="1">
      <c r="F111" s="14"/>
      <c r="G111" s="14"/>
      <c r="H111" s="14"/>
      <c r="I111" s="14"/>
      <c r="J111" s="14"/>
    </row>
    <row r="112" spans="1:11">
      <c r="A112" s="9" t="s">
        <v>27</v>
      </c>
    </row>
    <row r="113" spans="1:11">
      <c r="A113" s="168" t="s">
        <v>9</v>
      </c>
      <c r="B113" s="168"/>
      <c r="C113" s="168"/>
      <c r="D113" s="168"/>
      <c r="E113" s="168" t="s">
        <v>10</v>
      </c>
      <c r="F113" s="168"/>
      <c r="G113" s="168"/>
    </row>
    <row r="114" spans="1:11" ht="25.5" customHeight="1">
      <c r="A114" s="175" t="str">
        <f>IF(A18="","",A18)</f>
        <v/>
      </c>
      <c r="B114" s="175"/>
      <c r="C114" s="175"/>
      <c r="D114" s="175"/>
      <c r="E114" s="167" t="str">
        <f>IF(E18="","",E18)</f>
        <v/>
      </c>
      <c r="F114" s="167"/>
      <c r="G114" s="167"/>
    </row>
    <row r="115" spans="1:11">
      <c r="A115" s="168" t="s">
        <v>28</v>
      </c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</row>
    <row r="116" spans="1:11" ht="25.5" customHeight="1">
      <c r="A116" s="169" t="str">
        <f>IF(A20="","",A20)</f>
        <v/>
      </c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</row>
    <row r="117" spans="1:11" ht="6" customHeight="1">
      <c r="F117" s="14"/>
      <c r="G117" s="14"/>
      <c r="H117" s="14"/>
      <c r="I117" s="14"/>
      <c r="J117" s="14"/>
    </row>
    <row r="118" spans="1:11">
      <c r="A118" s="9" t="s">
        <v>11</v>
      </c>
    </row>
    <row r="119" spans="1:11">
      <c r="A119" s="168" t="s">
        <v>12</v>
      </c>
      <c r="B119" s="168"/>
      <c r="C119" s="168"/>
      <c r="D119" s="168"/>
      <c r="E119" s="164" t="s">
        <v>13</v>
      </c>
      <c r="F119" s="165"/>
      <c r="G119" s="165"/>
      <c r="H119" s="168" t="s">
        <v>29</v>
      </c>
      <c r="I119" s="168"/>
      <c r="J119" s="168"/>
      <c r="K119" s="168"/>
    </row>
    <row r="120" spans="1:11" ht="25.5" customHeight="1">
      <c r="A120" s="16" t="str">
        <f>IF(A24="","",A24)</f>
        <v/>
      </c>
      <c r="B120" s="171" t="str">
        <f>IF(B24="","",B24)</f>
        <v/>
      </c>
      <c r="C120" s="171"/>
      <c r="D120" s="172"/>
      <c r="E120" s="173" t="str">
        <f>IF(E24="","",E24)</f>
        <v/>
      </c>
      <c r="F120" s="174"/>
      <c r="G120" s="174"/>
      <c r="H120" s="167" t="str">
        <f>IF(H24="","",H24)</f>
        <v/>
      </c>
      <c r="I120" s="167"/>
      <c r="J120" s="167"/>
      <c r="K120" s="167"/>
    </row>
    <row r="121" spans="1:11" ht="10.5" customHeight="1">
      <c r="F121" s="14"/>
      <c r="G121" s="14"/>
      <c r="H121" s="14"/>
      <c r="I121" s="14"/>
      <c r="J121" s="14"/>
    </row>
    <row r="122" spans="1:11">
      <c r="A122" s="9" t="s">
        <v>14</v>
      </c>
    </row>
    <row r="123" spans="1:11" ht="38.25" customHeight="1">
      <c r="A123" s="17" t="s">
        <v>15</v>
      </c>
      <c r="B123" s="18" t="s">
        <v>16</v>
      </c>
      <c r="C123" s="18" t="s">
        <v>50</v>
      </c>
      <c r="D123" s="18" t="s">
        <v>18</v>
      </c>
      <c r="E123" s="18" t="s">
        <v>19</v>
      </c>
      <c r="F123" s="17" t="s">
        <v>20</v>
      </c>
      <c r="G123" s="18" t="str">
        <f>IF(入力フォーム!$C$41="","",入力フォーム!$C$41)</f>
        <v/>
      </c>
      <c r="H123" s="18" t="str">
        <f>IF(入力フォーム!$C$42="","",入力フォーム!$C$42)</f>
        <v/>
      </c>
      <c r="I123" s="18" t="str">
        <f>IF(入力フォーム!$C$43="","",入力フォーム!$C$43)</f>
        <v/>
      </c>
      <c r="J123" s="18" t="str">
        <f>IF(入力フォーム!$C$44="","",入力フォーム!$C$44)</f>
        <v/>
      </c>
      <c r="K123" s="18" t="str">
        <f>IF(入力フォーム!$C$45="","",入力フォーム!$C$45)</f>
        <v/>
      </c>
    </row>
    <row r="124" spans="1:11" ht="25.5" customHeight="1">
      <c r="A124" s="15" t="str">
        <f>IF(A28="","",A28)</f>
        <v/>
      </c>
      <c r="B124" s="15" t="str">
        <f t="shared" ref="B124:K124" si="1">IF(B28="","",B28)</f>
        <v/>
      </c>
      <c r="C124" s="15" t="str">
        <f t="shared" si="1"/>
        <v/>
      </c>
      <c r="D124" s="15" t="str">
        <f t="shared" si="1"/>
        <v/>
      </c>
      <c r="E124" s="15" t="str">
        <f t="shared" si="1"/>
        <v/>
      </c>
      <c r="F124" s="15" t="str">
        <f t="shared" si="1"/>
        <v/>
      </c>
      <c r="G124" s="15" t="str">
        <f t="shared" si="1"/>
        <v/>
      </c>
      <c r="H124" s="15" t="str">
        <f t="shared" si="1"/>
        <v/>
      </c>
      <c r="I124" s="15" t="str">
        <f t="shared" si="1"/>
        <v/>
      </c>
      <c r="J124" s="15" t="str">
        <f t="shared" si="1"/>
        <v/>
      </c>
      <c r="K124" s="15" t="str">
        <f t="shared" si="1"/>
        <v/>
      </c>
    </row>
    <row r="125" spans="1:11" ht="9" customHeight="1"/>
    <row r="126" spans="1:11">
      <c r="A126" s="19"/>
    </row>
    <row r="127" spans="1:11" ht="19.5" customHeight="1">
      <c r="A127" s="19"/>
    </row>
    <row r="128" spans="1:11" ht="14.25" customHeight="1">
      <c r="A128" s="45" t="s">
        <v>58</v>
      </c>
      <c r="B128" s="21"/>
      <c r="C128" s="21"/>
      <c r="D128" s="21"/>
      <c r="E128" s="21"/>
      <c r="F128" s="21"/>
      <c r="G128" s="21"/>
      <c r="H128" s="21"/>
      <c r="I128" s="21"/>
      <c r="J128" s="21"/>
      <c r="K128" s="22"/>
    </row>
    <row r="129" spans="1:11" ht="22.5" customHeight="1">
      <c r="A129" s="23"/>
      <c r="K129" s="24"/>
    </row>
    <row r="130" spans="1:11" ht="9.75" customHeight="1">
      <c r="A130" s="23"/>
      <c r="K130" s="24"/>
    </row>
    <row r="131" spans="1:11" ht="14.25" customHeight="1">
      <c r="A131" s="159"/>
      <c r="B131" s="41" t="s">
        <v>59</v>
      </c>
      <c r="J131" s="51"/>
      <c r="K131" s="42"/>
    </row>
    <row r="132" spans="1:11" ht="18.75" customHeight="1">
      <c r="A132" s="159"/>
      <c r="B132" s="161" t="str">
        <f>IF(B36="","",B36)</f>
        <v/>
      </c>
      <c r="C132" s="161"/>
      <c r="D132" s="52" t="s">
        <v>85</v>
      </c>
      <c r="E132" s="158" t="str">
        <f>IF(E36="","",E36)</f>
        <v/>
      </c>
      <c r="F132" s="158"/>
      <c r="G132" s="157" t="s">
        <v>86</v>
      </c>
      <c r="H132" s="163"/>
      <c r="I132" s="161" t="str">
        <f>IF(I36="","",I36)</f>
        <v/>
      </c>
      <c r="J132" s="161"/>
      <c r="K132" s="162"/>
    </row>
    <row r="133" spans="1:11" ht="24.75" customHeight="1">
      <c r="A133" s="43" t="s">
        <v>55</v>
      </c>
      <c r="B133" s="160" t="str">
        <f>IF(B37="","",B37)</f>
        <v/>
      </c>
      <c r="C133" s="160"/>
      <c r="D133" s="160"/>
      <c r="E133" s="160"/>
      <c r="F133" s="160"/>
      <c r="G133" s="44" t="s">
        <v>56</v>
      </c>
      <c r="H133" s="161" t="str">
        <f>IF(H37="","",H37)</f>
        <v/>
      </c>
      <c r="I133" s="161"/>
      <c r="J133" s="161"/>
      <c r="K133" s="162"/>
    </row>
    <row r="134" spans="1:11" ht="12" customHeight="1">
      <c r="A134" s="25"/>
      <c r="B134" s="20"/>
      <c r="C134" s="20"/>
      <c r="D134" s="20"/>
      <c r="E134" s="20"/>
      <c r="F134" s="20"/>
      <c r="G134" s="20"/>
      <c r="H134" s="20"/>
      <c r="I134" s="20"/>
      <c r="J134" s="20"/>
      <c r="K134" s="26"/>
    </row>
    <row r="135" spans="1:11" ht="12" customHeight="1"/>
    <row r="136" spans="1:11">
      <c r="A136" s="39" t="s">
        <v>53</v>
      </c>
      <c r="B136" s="21"/>
      <c r="C136" s="21"/>
      <c r="D136" s="21"/>
      <c r="E136" s="21"/>
      <c r="F136" s="21"/>
      <c r="G136" s="21"/>
      <c r="H136" s="21"/>
      <c r="I136" s="21"/>
      <c r="J136" s="21"/>
      <c r="K136" s="22"/>
    </row>
    <row r="137" spans="1:11">
      <c r="A137" s="40" t="s">
        <v>54</v>
      </c>
      <c r="B137" s="20"/>
      <c r="C137" s="20"/>
      <c r="D137" s="20"/>
      <c r="E137" s="20"/>
      <c r="F137" s="20"/>
      <c r="G137" s="20"/>
      <c r="H137" s="20"/>
      <c r="I137" s="20"/>
      <c r="J137" s="20"/>
      <c r="K137" s="26"/>
    </row>
    <row r="143" spans="1:11" ht="18.75" customHeight="1">
      <c r="E143" s="157" t="s">
        <v>46</v>
      </c>
    </row>
    <row r="144" spans="1:11" ht="9" customHeight="1">
      <c r="E144" s="158"/>
      <c r="F144" s="20"/>
      <c r="G144" s="20"/>
      <c r="H144" s="20"/>
    </row>
  </sheetData>
  <sheetProtection algorithmName="SHA-512" hashValue="b66mjX9WUDKp5ECT1yPPlqoWOZIMn4qJ3LlxdzXjFNB0pNL0/nhvlFmu8hkGnwLYburzVmKikzXGIk0+qMkBsA==" saltValue="EN80fsW8aedm/3pDfq7zNA==" spinCount="100000" sheet="1" objects="1" scenarios="1" selectLockedCells="1"/>
  <mergeCells count="76">
    <mergeCell ref="E119:G119"/>
    <mergeCell ref="H119:K119"/>
    <mergeCell ref="E84:F84"/>
    <mergeCell ref="G84:H84"/>
    <mergeCell ref="I84:K84"/>
    <mergeCell ref="F100:G100"/>
    <mergeCell ref="B85:F85"/>
    <mergeCell ref="H85:K85"/>
    <mergeCell ref="A97:J97"/>
    <mergeCell ref="A119:D119"/>
    <mergeCell ref="A1:J1"/>
    <mergeCell ref="A35:A36"/>
    <mergeCell ref="A20:K20"/>
    <mergeCell ref="A17:D17"/>
    <mergeCell ref="A18:D18"/>
    <mergeCell ref="F4:G4"/>
    <mergeCell ref="E24:G24"/>
    <mergeCell ref="E23:G23"/>
    <mergeCell ref="H23:K23"/>
    <mergeCell ref="H24:K24"/>
    <mergeCell ref="B36:C36"/>
    <mergeCell ref="E36:F36"/>
    <mergeCell ref="I36:K36"/>
    <mergeCell ref="G36:H36"/>
    <mergeCell ref="D10:E10"/>
    <mergeCell ref="D11:E11"/>
    <mergeCell ref="H37:K37"/>
    <mergeCell ref="B37:F37"/>
    <mergeCell ref="F12:J12"/>
    <mergeCell ref="B24:D24"/>
    <mergeCell ref="A23:D23"/>
    <mergeCell ref="F10:J11"/>
    <mergeCell ref="E17:G17"/>
    <mergeCell ref="E18:G18"/>
    <mergeCell ref="A19:K19"/>
    <mergeCell ref="A83:A84"/>
    <mergeCell ref="B84:C84"/>
    <mergeCell ref="F60:J60"/>
    <mergeCell ref="A49:J49"/>
    <mergeCell ref="E71:G71"/>
    <mergeCell ref="H71:K71"/>
    <mergeCell ref="D58:E58"/>
    <mergeCell ref="F58:J59"/>
    <mergeCell ref="D59:E59"/>
    <mergeCell ref="A71:D71"/>
    <mergeCell ref="A65:D65"/>
    <mergeCell ref="E65:G65"/>
    <mergeCell ref="B120:D120"/>
    <mergeCell ref="E120:G120"/>
    <mergeCell ref="H120:K120"/>
    <mergeCell ref="B72:D72"/>
    <mergeCell ref="A115:K115"/>
    <mergeCell ref="A116:K116"/>
    <mergeCell ref="A114:D114"/>
    <mergeCell ref="E114:G114"/>
    <mergeCell ref="D106:E106"/>
    <mergeCell ref="F106:J107"/>
    <mergeCell ref="D107:E107"/>
    <mergeCell ref="F108:J108"/>
    <mergeCell ref="A113:D113"/>
    <mergeCell ref="E113:G113"/>
    <mergeCell ref="E72:G72"/>
    <mergeCell ref="H72:K72"/>
    <mergeCell ref="A66:D66"/>
    <mergeCell ref="E66:G66"/>
    <mergeCell ref="A67:K67"/>
    <mergeCell ref="A68:K68"/>
    <mergeCell ref="F52:G52"/>
    <mergeCell ref="E143:E144"/>
    <mergeCell ref="A131:A132"/>
    <mergeCell ref="B133:F133"/>
    <mergeCell ref="H133:K133"/>
    <mergeCell ref="B132:C132"/>
    <mergeCell ref="E132:F132"/>
    <mergeCell ref="G132:H132"/>
    <mergeCell ref="I132:K132"/>
  </mergeCells>
  <phoneticPr fontId="1"/>
  <conditionalFormatting sqref="B24:D24">
    <cfRule type="expression" dxfId="7" priority="3">
      <formula>$A$24="JPY"</formula>
    </cfRule>
  </conditionalFormatting>
  <conditionalFormatting sqref="B72:D72">
    <cfRule type="expression" dxfId="6" priority="2">
      <formula>$A$24="JPY"</formula>
    </cfRule>
  </conditionalFormatting>
  <conditionalFormatting sqref="B120:D120">
    <cfRule type="expression" dxfId="5" priority="1">
      <formula>$A$24="JPY"</formula>
    </cfRule>
  </conditionalFormatting>
  <pageMargins left="0.23622047244094491" right="0.23622047244094491" top="0.15748031496062992" bottom="0.35433070866141736" header="0.31496062992125984" footer="0.19685039370078741"/>
  <pageSetup paperSize="9" orientation="portrait" r:id="rId1"/>
  <headerFooter differentOddEven="1" differentFirst="1">
    <oddFooter>&amp;L&amp;9保存5年　D20-061(2026.05)　&amp;P/&amp;N&amp;R&amp;9（外為店→証券国際部）</oddFooter>
    <evenFooter>&amp;L&amp;9保存5年　D20-061(2026.05)　&amp;P/&amp;N&amp;R&amp;9（お客さま控）</evenFooter>
    <firstFooter>&amp;L&amp;9保存5年　D20-061(2026.05)　&amp;P/&amp;N&amp;R&amp;9（外為店控）</first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646DB-A8A8-4EEA-940B-3EE8F95FDFFD}">
  <dimension ref="A2:M95"/>
  <sheetViews>
    <sheetView showGridLines="0" showWhiteSpace="0" topLeftCell="A81" zoomScale="70" zoomScaleNormal="70" zoomScalePageLayoutView="70" workbookViewId="0">
      <selection activeCell="V89" sqref="V89"/>
    </sheetView>
  </sheetViews>
  <sheetFormatPr defaultRowHeight="14.25"/>
  <cols>
    <col min="1" max="1" width="5.125" style="9" customWidth="1"/>
    <col min="2" max="2" width="3.625" style="9" customWidth="1"/>
    <col min="3" max="3" width="4.375" style="9" customWidth="1"/>
    <col min="4" max="5" width="9" style="9"/>
    <col min="6" max="7" width="6.125" style="9" customWidth="1"/>
    <col min="8" max="9" width="9" style="9"/>
    <col min="10" max="11" width="4.875" style="9" customWidth="1"/>
    <col min="12" max="16384" width="9" style="9"/>
  </cols>
  <sheetData>
    <row r="2" spans="1:13" ht="27" customHeight="1">
      <c r="F2" s="184" t="s">
        <v>35</v>
      </c>
      <c r="G2" s="184"/>
      <c r="H2" s="184"/>
      <c r="I2" s="184"/>
    </row>
    <row r="3" spans="1:13" ht="18" customHeight="1">
      <c r="A3" s="9" t="s">
        <v>36</v>
      </c>
      <c r="B3" s="185"/>
      <c r="C3" s="185"/>
      <c r="D3" s="185"/>
      <c r="E3" s="33"/>
      <c r="F3" s="33"/>
      <c r="G3" s="33"/>
    </row>
    <row r="4" spans="1:13">
      <c r="H4" s="190" t="str">
        <f>IF(入力フォーム!$E$29="","",入力フォーム!$E$29)</f>
        <v/>
      </c>
      <c r="I4" s="190"/>
      <c r="J4" s="190"/>
      <c r="K4" s="190"/>
    </row>
    <row r="5" spans="1:13" ht="25.5" customHeight="1">
      <c r="A5" s="34" t="s">
        <v>37</v>
      </c>
      <c r="B5" s="161" t="str">
        <f>IF(入力フォーム!$E$28="","",入力フォーム!$E$28)</f>
        <v/>
      </c>
      <c r="C5" s="161"/>
      <c r="D5" s="189" t="str">
        <f>IF(入力フォーム!$F$28="","",入力フォーム!$F$28)</f>
        <v/>
      </c>
      <c r="E5" s="189"/>
    </row>
    <row r="6" spans="1:13" s="35" customFormat="1" ht="23.25" customHeight="1">
      <c r="B6" s="161" t="str">
        <f>IF(入力フォーム!$E$30="","",入力フォーム!$E$30)</f>
        <v/>
      </c>
      <c r="C6" s="161"/>
      <c r="D6" s="161"/>
      <c r="E6" s="161"/>
      <c r="F6" s="161"/>
      <c r="G6" s="35" t="s">
        <v>100</v>
      </c>
    </row>
    <row r="7" spans="1:13" s="35" customFormat="1" ht="23.25" customHeight="1">
      <c r="A7" s="35" t="s">
        <v>52</v>
      </c>
    </row>
    <row r="8" spans="1:13" ht="13.5" customHeight="1">
      <c r="B8" s="195" t="str" cm="1">
        <f t="array" ref="B8">"SAY　"&amp;_xlfn.IFS(入力フォーム!$E$67="",入力フォーム!$E$68,入力フォーム!$D$68=FALSE,入力フォーム!$E$67)&amp;"　ONLY"</f>
        <v>SAY　　ONLY</v>
      </c>
      <c r="C8" s="195"/>
      <c r="D8" s="195"/>
      <c r="E8" s="195"/>
      <c r="F8" s="195"/>
      <c r="G8" s="195"/>
      <c r="H8" s="195"/>
      <c r="I8" s="195"/>
      <c r="J8" s="195"/>
      <c r="K8" s="195"/>
      <c r="L8" s="195"/>
    </row>
    <row r="9" spans="1:13" ht="24" customHeight="1">
      <c r="A9" s="59"/>
      <c r="B9" s="195"/>
      <c r="C9" s="195"/>
      <c r="D9" s="195"/>
      <c r="E9" s="195"/>
      <c r="F9" s="195"/>
      <c r="G9" s="195"/>
      <c r="H9" s="195"/>
      <c r="I9" s="195"/>
      <c r="J9" s="195"/>
      <c r="K9" s="195"/>
      <c r="L9" s="195"/>
      <c r="M9" s="59"/>
    </row>
    <row r="10" spans="1:13" ht="13.5" customHeight="1">
      <c r="A10" s="59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59"/>
    </row>
    <row r="11" spans="1:13" ht="24" customHeight="1">
      <c r="A11" s="59"/>
      <c r="B11" s="195"/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59"/>
    </row>
    <row r="12" spans="1:13" s="35" customFormat="1" ht="23.25" customHeight="1">
      <c r="A12" s="35" t="s">
        <v>39</v>
      </c>
      <c r="H12" s="160" t="str">
        <f>IF(入力フォーム!$E$66="","",入力フォーム!$E$66)</f>
        <v/>
      </c>
      <c r="I12" s="160"/>
      <c r="J12" s="160"/>
      <c r="K12" s="160"/>
      <c r="L12" s="160"/>
      <c r="M12" s="160"/>
    </row>
    <row r="13" spans="1:13" s="35" customFormat="1" ht="23.25" customHeight="1">
      <c r="A13" s="35" t="s">
        <v>40</v>
      </c>
      <c r="D13" s="160" t="str">
        <f>IF(入力フォーム!$E$22="","",入力フォーム!$E$22)</f>
        <v/>
      </c>
      <c r="E13" s="160"/>
      <c r="F13" s="160"/>
      <c r="G13" s="160"/>
      <c r="H13" s="160"/>
      <c r="I13" s="160"/>
      <c r="J13" s="160"/>
      <c r="K13" s="160"/>
      <c r="L13" s="160"/>
      <c r="M13" s="160"/>
    </row>
    <row r="14" spans="1:13" s="35" customFormat="1" ht="23.25" customHeight="1">
      <c r="B14" s="35" t="s">
        <v>9</v>
      </c>
      <c r="D14" s="193" t="str">
        <f>IF(入力フォーム!$E$21="","",入力フォーム!$E$21)</f>
        <v/>
      </c>
      <c r="E14" s="193"/>
      <c r="F14" s="193"/>
      <c r="G14" s="54" t="s">
        <v>41</v>
      </c>
      <c r="H14" s="194" t="str">
        <f>IF(入力フォーム!$E$65="","",入力フォーム!$E$65)</f>
        <v/>
      </c>
      <c r="I14" s="194"/>
      <c r="J14" s="194"/>
      <c r="K14" s="194"/>
      <c r="L14" s="194"/>
      <c r="M14" s="194"/>
    </row>
    <row r="15" spans="1:13" ht="22.5" customHeight="1">
      <c r="A15" s="36" t="s">
        <v>42</v>
      </c>
      <c r="B15" s="182" t="str">
        <f>D13</f>
        <v/>
      </c>
      <c r="C15" s="182"/>
      <c r="D15" s="182"/>
      <c r="E15" s="182"/>
      <c r="F15" s="182"/>
      <c r="G15" s="182"/>
      <c r="I15" s="183" t="str">
        <f>IF(入力フォーム!$E$16="","",入力フォーム!$E$16)</f>
        <v/>
      </c>
      <c r="J15" s="183"/>
      <c r="K15" s="183"/>
      <c r="L15" s="183"/>
      <c r="M15" s="183"/>
    </row>
    <row r="16" spans="1:13">
      <c r="A16" s="36"/>
      <c r="B16" s="182"/>
      <c r="C16" s="182"/>
      <c r="D16" s="182"/>
      <c r="E16" s="182"/>
      <c r="F16" s="182"/>
      <c r="G16" s="182"/>
      <c r="I16" s="183"/>
      <c r="J16" s="183"/>
      <c r="K16" s="183"/>
      <c r="L16" s="183"/>
      <c r="M16" s="183"/>
    </row>
    <row r="17" spans="1:13" ht="31.35" customHeight="1">
      <c r="B17" s="191"/>
      <c r="C17" s="191"/>
      <c r="D17" s="191"/>
      <c r="E17" s="191"/>
      <c r="F17" s="191"/>
      <c r="G17" s="191"/>
      <c r="I17" s="192"/>
      <c r="J17" s="192"/>
      <c r="K17" s="192"/>
      <c r="L17" s="192"/>
      <c r="M17" s="192"/>
    </row>
    <row r="18" spans="1:13" ht="25.5" customHeight="1">
      <c r="A18" s="72" t="s">
        <v>162</v>
      </c>
      <c r="B18" s="61"/>
      <c r="C18" s="61"/>
      <c r="D18" s="61"/>
      <c r="E18" s="61"/>
      <c r="F18" s="61"/>
      <c r="G18" s="61"/>
      <c r="I18" s="62"/>
      <c r="J18" s="62"/>
      <c r="K18" s="62"/>
      <c r="L18" s="62"/>
      <c r="M18" s="62"/>
    </row>
    <row r="19" spans="1:13" ht="25.5" customHeight="1">
      <c r="A19" s="72"/>
    </row>
    <row r="20" spans="1:13" ht="25.5" customHeight="1"/>
    <row r="22" spans="1:13" ht="27" customHeight="1">
      <c r="F22" s="184" t="s">
        <v>35</v>
      </c>
      <c r="G22" s="184"/>
      <c r="H22" s="184"/>
      <c r="I22" s="184"/>
    </row>
    <row r="23" spans="1:13" ht="18" customHeight="1">
      <c r="A23" s="9" t="s">
        <v>36</v>
      </c>
      <c r="B23" s="185"/>
      <c r="C23" s="185"/>
      <c r="D23" s="185"/>
      <c r="E23" s="33"/>
      <c r="F23" s="33"/>
      <c r="G23" s="33"/>
    </row>
    <row r="24" spans="1:13">
      <c r="H24" s="190" t="str">
        <f>IF(入力フォーム!$E$29="","",入力フォーム!$E$29)</f>
        <v/>
      </c>
      <c r="I24" s="190"/>
      <c r="J24" s="190"/>
      <c r="K24" s="190"/>
    </row>
    <row r="25" spans="1:13" ht="25.5" customHeight="1">
      <c r="A25" s="34" t="s">
        <v>37</v>
      </c>
      <c r="B25" s="161" t="str">
        <f>IF(入力フォーム!$E$28="","",入力フォーム!$E$28)</f>
        <v/>
      </c>
      <c r="C25" s="161"/>
      <c r="D25" s="189" t="str">
        <f>IF(入力フォーム!$F$28="","",入力フォーム!$F$28)</f>
        <v/>
      </c>
      <c r="E25" s="189"/>
    </row>
    <row r="26" spans="1:13" s="35" customFormat="1" ht="23.25" customHeight="1">
      <c r="B26" s="161" t="str">
        <f>IF(入力フォーム!$E$30="","",入力フォーム!$E$30)</f>
        <v/>
      </c>
      <c r="C26" s="161"/>
      <c r="D26" s="161"/>
      <c r="E26" s="161"/>
      <c r="F26" s="161"/>
      <c r="G26" s="35" t="s">
        <v>152</v>
      </c>
    </row>
    <row r="27" spans="1:13" s="35" customFormat="1" ht="23.25" customHeight="1">
      <c r="A27" s="35" t="s">
        <v>52</v>
      </c>
    </row>
    <row r="28" spans="1:13" ht="13.5" customHeight="1">
      <c r="B28" s="195" t="str" cm="1">
        <f t="array" ref="B28">"SAY　"&amp;_xlfn.IFS(入力フォーム!$E$67="",入力フォーム!$E$68,入力フォーム!$D$68=FALSE,入力フォーム!$E$67)&amp;"　ONLY"</f>
        <v>SAY　　ONLY</v>
      </c>
      <c r="C28" s="195"/>
      <c r="D28" s="195"/>
      <c r="E28" s="195"/>
      <c r="F28" s="195"/>
      <c r="G28" s="195"/>
      <c r="H28" s="195"/>
      <c r="I28" s="195"/>
      <c r="J28" s="195"/>
      <c r="K28" s="195"/>
      <c r="L28" s="195"/>
    </row>
    <row r="29" spans="1:13" ht="24" customHeight="1">
      <c r="A29" s="59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59"/>
    </row>
    <row r="30" spans="1:13" ht="13.5" customHeight="1">
      <c r="A30" s="59"/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59"/>
    </row>
    <row r="31" spans="1:13" ht="24" customHeight="1">
      <c r="A31" s="59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59"/>
    </row>
    <row r="32" spans="1:13" s="35" customFormat="1" ht="23.25" customHeight="1">
      <c r="A32" s="35" t="s">
        <v>39</v>
      </c>
      <c r="H32" s="160" t="str">
        <f>IF(入力フォーム!$E$66="","",入力フォーム!$E$66)</f>
        <v/>
      </c>
      <c r="I32" s="160"/>
      <c r="J32" s="160"/>
      <c r="K32" s="160"/>
      <c r="L32" s="160"/>
      <c r="M32" s="160"/>
    </row>
    <row r="33" spans="1:13" s="35" customFormat="1" ht="23.25" customHeight="1">
      <c r="A33" s="35" t="s">
        <v>40</v>
      </c>
      <c r="D33" s="160" t="str">
        <f>IF(入力フォーム!$E$22="","",入力フォーム!$E$22)</f>
        <v/>
      </c>
      <c r="E33" s="160"/>
      <c r="F33" s="160"/>
      <c r="G33" s="160"/>
      <c r="H33" s="160"/>
      <c r="I33" s="160"/>
      <c r="J33" s="160"/>
      <c r="K33" s="160"/>
      <c r="L33" s="160"/>
      <c r="M33" s="160"/>
    </row>
    <row r="34" spans="1:13" s="35" customFormat="1" ht="23.25" customHeight="1">
      <c r="B34" s="35" t="s">
        <v>9</v>
      </c>
      <c r="D34" s="193" t="str">
        <f>IF(入力フォーム!$E$21="","",入力フォーム!$E$21)</f>
        <v/>
      </c>
      <c r="E34" s="193"/>
      <c r="F34" s="193"/>
      <c r="G34" s="54" t="s">
        <v>41</v>
      </c>
      <c r="H34" s="194" t="str">
        <f>IF(入力フォーム!$E$65="","",入力フォーム!$E$65)</f>
        <v/>
      </c>
      <c r="I34" s="194"/>
      <c r="J34" s="194"/>
      <c r="K34" s="194"/>
      <c r="L34" s="194"/>
      <c r="M34" s="194"/>
    </row>
    <row r="35" spans="1:13" ht="22.5" customHeight="1">
      <c r="A35" s="36" t="s">
        <v>42</v>
      </c>
      <c r="B35" s="182" t="str">
        <f>D33</f>
        <v/>
      </c>
      <c r="C35" s="182"/>
      <c r="D35" s="182"/>
      <c r="E35" s="182"/>
      <c r="F35" s="182"/>
      <c r="G35" s="182"/>
      <c r="I35" s="196" t="str">
        <f>IF(入力フォーム!$E$16="","",入力フォーム!$E$16)</f>
        <v/>
      </c>
      <c r="J35" s="196"/>
      <c r="K35" s="196"/>
      <c r="L35" s="196"/>
      <c r="M35" s="196"/>
    </row>
    <row r="36" spans="1:13">
      <c r="A36" s="36"/>
      <c r="B36" s="182"/>
      <c r="C36" s="182"/>
      <c r="D36" s="182"/>
      <c r="E36" s="182"/>
      <c r="F36" s="182"/>
      <c r="G36" s="182"/>
      <c r="I36" s="183"/>
      <c r="J36" s="183"/>
      <c r="K36" s="183"/>
      <c r="L36" s="183"/>
      <c r="M36" s="183"/>
    </row>
    <row r="37" spans="1:13" ht="31.5" customHeight="1">
      <c r="B37" s="191"/>
      <c r="C37" s="191"/>
      <c r="D37" s="191"/>
      <c r="E37" s="191"/>
      <c r="F37" s="191"/>
      <c r="G37" s="191"/>
      <c r="I37" s="192"/>
      <c r="J37" s="192"/>
      <c r="K37" s="192"/>
      <c r="L37" s="192"/>
      <c r="M37" s="192"/>
    </row>
    <row r="38" spans="1:13" ht="25.5" customHeight="1">
      <c r="A38" s="72" t="s">
        <v>163</v>
      </c>
      <c r="B38" s="61"/>
      <c r="C38" s="61"/>
      <c r="D38" s="61"/>
      <c r="E38" s="61"/>
      <c r="F38" s="61"/>
      <c r="G38" s="61"/>
      <c r="I38" s="62"/>
      <c r="J38" s="62"/>
      <c r="K38" s="62"/>
      <c r="L38" s="62"/>
      <c r="M38" s="62"/>
    </row>
    <row r="40" spans="1:13" ht="27" customHeight="1">
      <c r="F40" s="184"/>
      <c r="G40" s="184"/>
      <c r="H40" s="184"/>
      <c r="I40" s="184"/>
    </row>
    <row r="41" spans="1:13" ht="18" customHeight="1">
      <c r="B41" s="185"/>
      <c r="C41" s="185"/>
      <c r="D41" s="185"/>
      <c r="E41" s="33"/>
      <c r="F41" s="33"/>
      <c r="G41" s="33"/>
    </row>
    <row r="42" spans="1:13">
      <c r="H42" s="186"/>
      <c r="I42" s="186"/>
      <c r="J42" s="186"/>
      <c r="K42" s="186"/>
    </row>
    <row r="43" spans="1:13" ht="25.5" customHeight="1">
      <c r="A43" s="34"/>
      <c r="B43" s="163"/>
      <c r="C43" s="163"/>
      <c r="D43" s="187"/>
      <c r="E43" s="187"/>
    </row>
    <row r="44" spans="1:13" s="35" customFormat="1" ht="23.25" customHeight="1">
      <c r="B44" s="163"/>
      <c r="C44" s="163"/>
      <c r="D44" s="163"/>
      <c r="E44" s="163"/>
      <c r="F44" s="163"/>
    </row>
    <row r="45" spans="1:13" s="35" customFormat="1" ht="23.25" customHeight="1"/>
    <row r="46" spans="1:13" ht="13.5" customHeight="1">
      <c r="B46" s="182"/>
      <c r="C46" s="182"/>
      <c r="D46" s="182"/>
      <c r="E46" s="182"/>
      <c r="F46" s="182"/>
      <c r="G46" s="182"/>
      <c r="H46" s="182"/>
      <c r="I46" s="182"/>
      <c r="J46" s="182"/>
      <c r="K46" s="182"/>
      <c r="L46" s="182"/>
    </row>
    <row r="47" spans="1:13" ht="24" customHeight="1">
      <c r="A47" s="59"/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59"/>
    </row>
    <row r="48" spans="1:13" ht="13.5" customHeight="1">
      <c r="A48" s="59"/>
      <c r="B48" s="182"/>
      <c r="C48" s="182"/>
      <c r="D48" s="182"/>
      <c r="E48" s="182"/>
      <c r="F48" s="182"/>
      <c r="G48" s="182"/>
      <c r="H48" s="182"/>
      <c r="I48" s="182"/>
      <c r="J48" s="182"/>
      <c r="K48" s="182"/>
      <c r="L48" s="182"/>
      <c r="M48" s="59"/>
    </row>
    <row r="49" spans="1:13" ht="24" customHeight="1">
      <c r="A49" s="59"/>
      <c r="B49" s="182"/>
      <c r="C49" s="182"/>
      <c r="D49" s="182"/>
      <c r="E49" s="182"/>
      <c r="F49" s="182"/>
      <c r="G49" s="182"/>
      <c r="H49" s="182"/>
      <c r="I49" s="182"/>
      <c r="J49" s="182"/>
      <c r="K49" s="182"/>
      <c r="L49" s="182"/>
      <c r="M49" s="59"/>
    </row>
    <row r="50" spans="1:13" s="35" customFormat="1" ht="23.25" customHeight="1">
      <c r="H50" s="163"/>
      <c r="I50" s="163"/>
      <c r="J50" s="163"/>
      <c r="K50" s="163"/>
      <c r="L50" s="163"/>
      <c r="M50" s="163"/>
    </row>
    <row r="51" spans="1:13" s="35" customFormat="1" ht="23.25" customHeight="1">
      <c r="D51" s="163"/>
      <c r="E51" s="163"/>
      <c r="F51" s="163"/>
      <c r="G51" s="163"/>
      <c r="H51" s="163"/>
      <c r="I51" s="163"/>
      <c r="J51" s="163"/>
      <c r="K51" s="163"/>
      <c r="L51" s="163"/>
      <c r="M51" s="163"/>
    </row>
    <row r="52" spans="1:13" s="35" customFormat="1" ht="23.25" customHeight="1">
      <c r="D52" s="163"/>
      <c r="E52" s="163"/>
      <c r="F52" s="163"/>
      <c r="H52" s="188"/>
      <c r="I52" s="188"/>
      <c r="J52" s="188"/>
      <c r="K52" s="188"/>
      <c r="L52" s="188"/>
      <c r="M52" s="188"/>
    </row>
    <row r="53" spans="1:13" ht="22.5" customHeight="1">
      <c r="A53" s="36"/>
      <c r="B53" s="182"/>
      <c r="C53" s="182"/>
      <c r="D53" s="182"/>
      <c r="E53" s="182"/>
      <c r="F53" s="182"/>
      <c r="G53" s="182"/>
      <c r="I53" s="183"/>
      <c r="J53" s="183"/>
      <c r="K53" s="183"/>
      <c r="L53" s="183"/>
      <c r="M53" s="183"/>
    </row>
    <row r="54" spans="1:13">
      <c r="A54" s="36"/>
      <c r="B54" s="182"/>
      <c r="C54" s="182"/>
      <c r="D54" s="182"/>
      <c r="E54" s="182"/>
      <c r="F54" s="182"/>
      <c r="G54" s="182"/>
      <c r="I54" s="183"/>
      <c r="J54" s="183"/>
      <c r="K54" s="183"/>
      <c r="L54" s="183"/>
      <c r="M54" s="183"/>
    </row>
    <row r="55" spans="1:13" ht="31.35" customHeight="1">
      <c r="B55" s="182"/>
      <c r="C55" s="182"/>
      <c r="D55" s="182"/>
      <c r="E55" s="182"/>
      <c r="F55" s="182"/>
      <c r="G55" s="182"/>
      <c r="I55" s="183"/>
      <c r="J55" s="183"/>
      <c r="K55" s="183"/>
      <c r="L55" s="183"/>
      <c r="M55" s="183"/>
    </row>
    <row r="56" spans="1:13" ht="25.5" customHeight="1">
      <c r="B56" s="61"/>
      <c r="C56" s="61"/>
      <c r="D56" s="61"/>
      <c r="E56" s="61"/>
      <c r="F56" s="61"/>
      <c r="G56" s="61"/>
      <c r="I56" s="62"/>
      <c r="J56" s="62"/>
      <c r="K56" s="62"/>
      <c r="L56" s="62"/>
      <c r="M56" s="62"/>
    </row>
    <row r="57" spans="1:13" ht="25.5" customHeight="1"/>
    <row r="59" spans="1:13" ht="27" customHeight="1">
      <c r="F59" s="184"/>
      <c r="G59" s="184"/>
      <c r="H59" s="184"/>
      <c r="I59" s="184"/>
    </row>
    <row r="60" spans="1:13" ht="18" customHeight="1">
      <c r="B60" s="185"/>
      <c r="C60" s="185"/>
      <c r="D60" s="185"/>
      <c r="E60" s="33"/>
      <c r="F60" s="33"/>
      <c r="G60" s="33"/>
    </row>
    <row r="61" spans="1:13">
      <c r="H61" s="186"/>
      <c r="I61" s="186"/>
      <c r="J61" s="186"/>
      <c r="K61" s="186"/>
    </row>
    <row r="62" spans="1:13" ht="25.5" customHeight="1">
      <c r="A62" s="34"/>
      <c r="B62" s="163"/>
      <c r="C62" s="163"/>
      <c r="D62" s="187"/>
      <c r="E62" s="187"/>
    </row>
    <row r="63" spans="1:13" s="35" customFormat="1" ht="23.25" customHeight="1">
      <c r="B63" s="163"/>
      <c r="C63" s="163"/>
      <c r="D63" s="163"/>
      <c r="E63" s="163"/>
      <c r="F63" s="163"/>
    </row>
    <row r="64" spans="1:13" s="35" customFormat="1" ht="23.25" customHeight="1"/>
    <row r="65" spans="1:13" ht="13.5" customHeight="1">
      <c r="B65" s="182"/>
      <c r="C65" s="182"/>
      <c r="D65" s="182"/>
      <c r="E65" s="182"/>
      <c r="F65" s="182"/>
      <c r="G65" s="182"/>
      <c r="H65" s="182"/>
      <c r="I65" s="182"/>
      <c r="J65" s="182"/>
      <c r="K65" s="182"/>
      <c r="L65" s="182"/>
    </row>
    <row r="66" spans="1:13" ht="24" customHeight="1">
      <c r="A66" s="59"/>
      <c r="B66" s="182"/>
      <c r="C66" s="182"/>
      <c r="D66" s="182"/>
      <c r="E66" s="182"/>
      <c r="F66" s="182"/>
      <c r="G66" s="182"/>
      <c r="H66" s="182"/>
      <c r="I66" s="182"/>
      <c r="J66" s="182"/>
      <c r="K66" s="182"/>
      <c r="L66" s="182"/>
      <c r="M66" s="59"/>
    </row>
    <row r="67" spans="1:13" ht="13.5" customHeight="1">
      <c r="A67" s="59"/>
      <c r="B67" s="182"/>
      <c r="C67" s="182"/>
      <c r="D67" s="182"/>
      <c r="E67" s="182"/>
      <c r="F67" s="182"/>
      <c r="G67" s="182"/>
      <c r="H67" s="182"/>
      <c r="I67" s="182"/>
      <c r="J67" s="182"/>
      <c r="K67" s="182"/>
      <c r="L67" s="182"/>
      <c r="M67" s="59"/>
    </row>
    <row r="68" spans="1:13" ht="24" customHeight="1">
      <c r="A68" s="59"/>
      <c r="B68" s="182"/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59"/>
    </row>
    <row r="69" spans="1:13" s="35" customFormat="1" ht="23.25" customHeight="1">
      <c r="H69" s="163"/>
      <c r="I69" s="163"/>
      <c r="J69" s="163"/>
      <c r="K69" s="163"/>
      <c r="L69" s="163"/>
      <c r="M69" s="163"/>
    </row>
    <row r="70" spans="1:13" s="35" customFormat="1" ht="23.25" customHeight="1">
      <c r="D70" s="163"/>
      <c r="E70" s="163"/>
      <c r="F70" s="163"/>
      <c r="G70" s="163"/>
      <c r="H70" s="163"/>
      <c r="I70" s="163"/>
      <c r="J70" s="163"/>
      <c r="K70" s="163"/>
      <c r="L70" s="163"/>
      <c r="M70" s="163"/>
    </row>
    <row r="71" spans="1:13" s="35" customFormat="1" ht="23.25" customHeight="1">
      <c r="D71" s="163"/>
      <c r="E71" s="163"/>
      <c r="F71" s="163"/>
      <c r="H71" s="188"/>
      <c r="I71" s="188"/>
      <c r="J71" s="188"/>
      <c r="K71" s="188"/>
      <c r="L71" s="188"/>
      <c r="M71" s="188"/>
    </row>
    <row r="72" spans="1:13" ht="22.5" customHeight="1">
      <c r="A72" s="36"/>
      <c r="B72" s="182"/>
      <c r="C72" s="182"/>
      <c r="D72" s="182"/>
      <c r="E72" s="182"/>
      <c r="F72" s="182"/>
      <c r="G72" s="182"/>
      <c r="I72" s="183"/>
      <c r="J72" s="183"/>
      <c r="K72" s="183"/>
      <c r="L72" s="183"/>
      <c r="M72" s="183"/>
    </row>
    <row r="73" spans="1:13">
      <c r="A73" s="36"/>
      <c r="B73" s="182"/>
      <c r="C73" s="182"/>
      <c r="D73" s="182"/>
      <c r="E73" s="182"/>
      <c r="F73" s="182"/>
      <c r="G73" s="182"/>
      <c r="I73" s="183"/>
      <c r="J73" s="183"/>
      <c r="K73" s="183"/>
      <c r="L73" s="183"/>
      <c r="M73" s="183"/>
    </row>
    <row r="74" spans="1:13" ht="31.35" customHeight="1">
      <c r="B74" s="182"/>
      <c r="C74" s="182"/>
      <c r="D74" s="182"/>
      <c r="E74" s="182"/>
      <c r="F74" s="182"/>
      <c r="G74" s="182"/>
      <c r="I74" s="183"/>
      <c r="J74" s="183"/>
      <c r="K74" s="183"/>
      <c r="L74" s="183"/>
      <c r="M74" s="183"/>
    </row>
    <row r="75" spans="1:13" ht="25.5" customHeight="1">
      <c r="B75" s="61"/>
      <c r="C75" s="61"/>
      <c r="D75" s="61"/>
      <c r="E75" s="61"/>
      <c r="F75" s="61"/>
      <c r="G75" s="61"/>
      <c r="I75" s="62"/>
      <c r="J75" s="62"/>
      <c r="K75" s="62"/>
      <c r="L75" s="62"/>
      <c r="M75" s="62"/>
    </row>
    <row r="76" spans="1:13" ht="24.6" customHeight="1"/>
    <row r="78" spans="1:13" ht="27" customHeight="1">
      <c r="F78" s="184" t="s">
        <v>35</v>
      </c>
      <c r="G78" s="184"/>
      <c r="H78" s="184"/>
      <c r="I78" s="184"/>
    </row>
    <row r="79" spans="1:13" ht="18" customHeight="1">
      <c r="A79" s="9" t="s">
        <v>36</v>
      </c>
      <c r="B79" s="185"/>
      <c r="C79" s="185"/>
      <c r="D79" s="185"/>
      <c r="E79" s="33"/>
      <c r="F79" s="33"/>
      <c r="G79" s="33"/>
    </row>
    <row r="80" spans="1:13">
      <c r="H80" s="190" t="str">
        <f>IF(入力フォーム!$E$29="","",入力フォーム!$E$29)</f>
        <v/>
      </c>
      <c r="I80" s="190"/>
      <c r="J80" s="190"/>
      <c r="K80" s="190"/>
    </row>
    <row r="81" spans="1:13" ht="25.5" customHeight="1">
      <c r="A81" s="34" t="s">
        <v>37</v>
      </c>
      <c r="B81" s="161" t="str">
        <f>IF(入力フォーム!$E$28="","",入力フォーム!$E$28)</f>
        <v/>
      </c>
      <c r="C81" s="161"/>
      <c r="D81" s="189" t="str">
        <f>IF(入力フォーム!$F$28="","",入力フォーム!$F$28)</f>
        <v/>
      </c>
      <c r="E81" s="189"/>
    </row>
    <row r="82" spans="1:13" s="35" customFormat="1" ht="23.25" customHeight="1">
      <c r="B82" s="161" t="str">
        <f>IF(入力フォーム!$E$30="","",入力フォーム!$E$30)</f>
        <v/>
      </c>
      <c r="C82" s="161"/>
      <c r="D82" s="161"/>
      <c r="E82" s="161"/>
      <c r="F82" s="161"/>
      <c r="G82" s="35" t="s">
        <v>100</v>
      </c>
    </row>
    <row r="83" spans="1:13" s="35" customFormat="1" ht="23.25" customHeight="1">
      <c r="A83" s="35" t="s">
        <v>52</v>
      </c>
    </row>
    <row r="84" spans="1:13" ht="13.5" customHeight="1">
      <c r="B84" s="195" t="str" cm="1">
        <f t="array" ref="B84">"SAY　"&amp;_xlfn.IFS(入力フォーム!$E$67="",入力フォーム!$E$68,入力フォーム!$D$68=FALSE,入力フォーム!$E$67)&amp;"　ONLY"</f>
        <v>SAY　　ONLY</v>
      </c>
      <c r="C84" s="195"/>
      <c r="D84" s="195"/>
      <c r="E84" s="195"/>
      <c r="F84" s="195"/>
      <c r="G84" s="195"/>
      <c r="H84" s="195"/>
      <c r="I84" s="195"/>
      <c r="J84" s="195"/>
      <c r="K84" s="195"/>
      <c r="L84" s="195"/>
    </row>
    <row r="85" spans="1:13" ht="24" customHeight="1">
      <c r="A85" s="59"/>
      <c r="B85" s="195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59"/>
    </row>
    <row r="86" spans="1:13" ht="13.5" customHeight="1">
      <c r="A86" s="59"/>
      <c r="B86" s="195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59"/>
    </row>
    <row r="87" spans="1:13" ht="24" customHeight="1">
      <c r="A87" s="59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59"/>
    </row>
    <row r="88" spans="1:13" s="35" customFormat="1" ht="23.25" customHeight="1">
      <c r="A88" s="35" t="s">
        <v>39</v>
      </c>
      <c r="H88" s="160" t="str">
        <f>IF(入力フォーム!$E$66="","",入力フォーム!$E$66)</f>
        <v/>
      </c>
      <c r="I88" s="160"/>
      <c r="J88" s="160"/>
      <c r="K88" s="160"/>
      <c r="L88" s="160"/>
      <c r="M88" s="160"/>
    </row>
    <row r="89" spans="1:13" s="35" customFormat="1" ht="23.25" customHeight="1">
      <c r="A89" s="35" t="s">
        <v>40</v>
      </c>
      <c r="D89" s="160" t="str">
        <f>IF(入力フォーム!$E$22="","",入力フォーム!$E$22)</f>
        <v/>
      </c>
      <c r="E89" s="160"/>
      <c r="F89" s="160"/>
      <c r="G89" s="160"/>
      <c r="H89" s="160"/>
      <c r="I89" s="160"/>
      <c r="J89" s="160"/>
      <c r="K89" s="160"/>
      <c r="L89" s="160"/>
      <c r="M89" s="160"/>
    </row>
    <row r="90" spans="1:13" s="35" customFormat="1" ht="23.25" customHeight="1">
      <c r="B90" s="35" t="s">
        <v>9</v>
      </c>
      <c r="D90" s="193" t="str">
        <f>IF(入力フォーム!$E$21="","",入力フォーム!$E$21)</f>
        <v/>
      </c>
      <c r="E90" s="193"/>
      <c r="F90" s="193"/>
      <c r="G90" s="54" t="s">
        <v>41</v>
      </c>
      <c r="H90" s="194" t="str">
        <f>IF(入力フォーム!$E$65="","",入力フォーム!$E$65)</f>
        <v/>
      </c>
      <c r="I90" s="194"/>
      <c r="J90" s="194"/>
      <c r="K90" s="194"/>
      <c r="L90" s="194"/>
      <c r="M90" s="194"/>
    </row>
    <row r="91" spans="1:13" ht="22.5" customHeight="1">
      <c r="A91" s="36" t="s">
        <v>42</v>
      </c>
      <c r="B91" s="182" t="str">
        <f>D89</f>
        <v/>
      </c>
      <c r="C91" s="182"/>
      <c r="D91" s="182"/>
      <c r="E91" s="182"/>
      <c r="F91" s="182"/>
      <c r="G91" s="182"/>
      <c r="I91" s="183" t="str">
        <f>IF(入力フォーム!$E$16="","",入力フォーム!$E$16)</f>
        <v/>
      </c>
      <c r="J91" s="183"/>
      <c r="K91" s="183"/>
      <c r="L91" s="183"/>
      <c r="M91" s="183"/>
    </row>
    <row r="92" spans="1:13">
      <c r="A92" s="36"/>
      <c r="B92" s="182"/>
      <c r="C92" s="182"/>
      <c r="D92" s="182"/>
      <c r="E92" s="182"/>
      <c r="F92" s="182"/>
      <c r="G92" s="182"/>
      <c r="I92" s="183"/>
      <c r="J92" s="183"/>
      <c r="K92" s="183"/>
      <c r="L92" s="183"/>
      <c r="M92" s="183"/>
    </row>
    <row r="93" spans="1:13" ht="31.5" customHeight="1">
      <c r="B93" s="191"/>
      <c r="C93" s="191"/>
      <c r="D93" s="191"/>
      <c r="E93" s="191"/>
      <c r="F93" s="191"/>
      <c r="G93" s="191"/>
      <c r="I93" s="192"/>
      <c r="J93" s="192"/>
      <c r="K93" s="192"/>
      <c r="L93" s="192"/>
      <c r="M93" s="192"/>
    </row>
    <row r="94" spans="1:13" ht="25.5" customHeight="1">
      <c r="A94" s="73" t="s">
        <v>164</v>
      </c>
      <c r="B94" s="61"/>
      <c r="C94" s="61"/>
      <c r="D94" s="61"/>
      <c r="E94" s="61"/>
      <c r="F94" s="61"/>
      <c r="G94" s="61"/>
      <c r="I94" s="62"/>
      <c r="J94" s="62"/>
      <c r="K94" s="62"/>
      <c r="L94" s="62"/>
      <c r="M94" s="62"/>
    </row>
    <row r="95" spans="1:13" ht="25.5" customHeight="1"/>
  </sheetData>
  <sheetProtection algorithmName="SHA-512" hashValue="0v9valRtO+knbSh6QA+Le6sVxCRLl2nSiUFNMDPemsO/mq9nE6Ot/JTqw3H+LOkdhhNvemaLgy+8n4xmLjYNDA==" saltValue="hDlFeJPPHELJD/+MvxEf+A==" spinCount="100000" sheet="1" objects="1" scenarios="1" selectLockedCells="1"/>
  <mergeCells count="65">
    <mergeCell ref="D25:E25"/>
    <mergeCell ref="H34:M34"/>
    <mergeCell ref="D34:F34"/>
    <mergeCell ref="B6:F6"/>
    <mergeCell ref="F2:I2"/>
    <mergeCell ref="B3:D3"/>
    <mergeCell ref="H4:K4"/>
    <mergeCell ref="B5:C5"/>
    <mergeCell ref="D5:E5"/>
    <mergeCell ref="B15:G17"/>
    <mergeCell ref="I15:M17"/>
    <mergeCell ref="F22:I22"/>
    <mergeCell ref="B84:L87"/>
    <mergeCell ref="B8:L11"/>
    <mergeCell ref="D13:M13"/>
    <mergeCell ref="H14:M14"/>
    <mergeCell ref="D14:F14"/>
    <mergeCell ref="H12:M12"/>
    <mergeCell ref="B35:G37"/>
    <mergeCell ref="I35:M37"/>
    <mergeCell ref="D33:M33"/>
    <mergeCell ref="B23:D23"/>
    <mergeCell ref="H24:K24"/>
    <mergeCell ref="B28:L31"/>
    <mergeCell ref="B25:C25"/>
    <mergeCell ref="B65:L68"/>
    <mergeCell ref="H69:M69"/>
    <mergeCell ref="D70:M70"/>
    <mergeCell ref="B91:G93"/>
    <mergeCell ref="I91:M93"/>
    <mergeCell ref="D89:M89"/>
    <mergeCell ref="D90:F90"/>
    <mergeCell ref="H90:M90"/>
    <mergeCell ref="H88:M88"/>
    <mergeCell ref="H32:M32"/>
    <mergeCell ref="B81:C81"/>
    <mergeCell ref="D81:E81"/>
    <mergeCell ref="F78:I78"/>
    <mergeCell ref="B79:D79"/>
    <mergeCell ref="H80:K80"/>
    <mergeCell ref="D71:F71"/>
    <mergeCell ref="H71:M71"/>
    <mergeCell ref="F59:I59"/>
    <mergeCell ref="B60:D60"/>
    <mergeCell ref="H61:K61"/>
    <mergeCell ref="B62:C62"/>
    <mergeCell ref="D62:E62"/>
    <mergeCell ref="I53:M55"/>
    <mergeCell ref="B63:F63"/>
    <mergeCell ref="B82:F82"/>
    <mergeCell ref="B26:F26"/>
    <mergeCell ref="B72:G74"/>
    <mergeCell ref="I72:M74"/>
    <mergeCell ref="F40:I40"/>
    <mergeCell ref="B41:D41"/>
    <mergeCell ref="H42:K42"/>
    <mergeCell ref="B43:C43"/>
    <mergeCell ref="D43:E43"/>
    <mergeCell ref="B44:F44"/>
    <mergeCell ref="B46:L49"/>
    <mergeCell ref="H50:M50"/>
    <mergeCell ref="D51:M51"/>
    <mergeCell ref="D52:F52"/>
    <mergeCell ref="H52:M52"/>
    <mergeCell ref="B53:G55"/>
  </mergeCells>
  <phoneticPr fontId="1"/>
  <conditionalFormatting sqref="D5:E5">
    <cfRule type="expression" dxfId="4" priority="17">
      <formula>$B$5="JPY"</formula>
    </cfRule>
  </conditionalFormatting>
  <conditionalFormatting sqref="D25:E25">
    <cfRule type="expression" dxfId="3" priority="16">
      <formula>$B$5="JPY"</formula>
    </cfRule>
  </conditionalFormatting>
  <conditionalFormatting sqref="D43:E43">
    <cfRule type="expression" dxfId="2" priority="3">
      <formula>$B$5="JPY"</formula>
    </cfRule>
  </conditionalFormatting>
  <conditionalFormatting sqref="D62:E62">
    <cfRule type="expression" dxfId="1" priority="1">
      <formula>$B$5="JPY"</formula>
    </cfRule>
  </conditionalFormatting>
  <conditionalFormatting sqref="D81:E81">
    <cfRule type="expression" dxfId="0" priority="15">
      <formula>$B$5="JPY"</formula>
    </cfRule>
  </conditionalFormatting>
  <pageMargins left="0.23622047244094491" right="0.23622047244094491" top="0.35433070866141736" bottom="0.35433070866141736" header="0.31496062992125984" footer="0.31496062992125984"/>
  <pageSetup paperSize="9" scale="97" orientation="portrait" r:id="rId1"/>
  <headerFooter differentOddEven="1" differentFirst="1"/>
  <rowBreaks count="1" manualBreakCount="1">
    <brk id="38" max="12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9A46F-1AA0-408E-AEDB-ED4A8896CFE4}">
  <dimension ref="A5:U35"/>
  <sheetViews>
    <sheetView showGridLines="0" topLeftCell="C10" workbookViewId="0">
      <selection activeCell="J31" sqref="J31"/>
    </sheetView>
  </sheetViews>
  <sheetFormatPr defaultRowHeight="18.75"/>
  <cols>
    <col min="2" max="2" width="5.125" customWidth="1"/>
    <col min="3" max="3" width="7.25" customWidth="1"/>
    <col min="4" max="4" width="3" customWidth="1"/>
    <col min="5" max="5" width="3.875" customWidth="1"/>
    <col min="7" max="7" width="3.875" customWidth="1"/>
    <col min="8" max="8" width="11.125" customWidth="1"/>
    <col min="12" max="12" width="2.25" customWidth="1"/>
    <col min="13" max="13" width="3.625" customWidth="1"/>
    <col min="14" max="14" width="3.875" customWidth="1"/>
  </cols>
  <sheetData>
    <row r="5" spans="1:21">
      <c r="B5" s="5" t="b">
        <f>IF(入力フォーム!E49&lt;&gt;"外貨払",TRUE,FALSE)</f>
        <v>1</v>
      </c>
      <c r="C5" s="28" t="s">
        <v>21</v>
      </c>
      <c r="D5" t="s">
        <v>22</v>
      </c>
      <c r="E5" s="5" t="b">
        <f>IF(入力フォーム!E49="円貨払（直物）",TRUE,FALSE)</f>
        <v>0</v>
      </c>
      <c r="F5" s="9" t="s">
        <v>23</v>
      </c>
      <c r="G5" s="5" t="b">
        <f>IF(入力フォーム!E49="円貨払（予約）",TRUE,FALSE)</f>
        <v>0</v>
      </c>
      <c r="H5" s="29" t="s">
        <v>51</v>
      </c>
      <c r="I5" s="197" t="str">
        <f>IF(入力フォーム!E50="","",入力フォーム!E50)</f>
        <v/>
      </c>
      <c r="J5" s="197"/>
      <c r="K5" s="197"/>
      <c r="L5" t="s">
        <v>24</v>
      </c>
      <c r="M5" t="s">
        <v>25</v>
      </c>
      <c r="N5" s="5" t="b">
        <f>IF(入力フォーム!E49="外貨払",TRUE,FALSE)</f>
        <v>0</v>
      </c>
      <c r="O5" s="28" t="s">
        <v>26</v>
      </c>
    </row>
    <row r="9" spans="1:21">
      <c r="E9" s="200" t="s">
        <v>30</v>
      </c>
      <c r="F9" s="201"/>
    </row>
    <row r="10" spans="1:21" ht="19.5" customHeight="1">
      <c r="E10" s="202"/>
      <c r="F10" s="203"/>
      <c r="R10" s="4"/>
      <c r="S10" s="30" t="s">
        <v>4</v>
      </c>
      <c r="T10" s="30" t="s">
        <v>5</v>
      </c>
      <c r="U10" s="30" t="s">
        <v>6</v>
      </c>
    </row>
    <row r="11" spans="1:21" ht="19.5" customHeight="1">
      <c r="A11" s="7"/>
      <c r="E11" s="202"/>
      <c r="F11" s="203"/>
      <c r="M11" s="198" t="s">
        <v>2</v>
      </c>
      <c r="Q11" s="199" t="s">
        <v>3</v>
      </c>
      <c r="R11" s="4"/>
      <c r="S11" s="2"/>
      <c r="T11" s="2"/>
      <c r="U11" s="2"/>
    </row>
    <row r="12" spans="1:21" ht="19.5" customHeight="1">
      <c r="A12" s="7"/>
      <c r="E12" s="202"/>
      <c r="F12" s="203"/>
      <c r="M12" s="198"/>
      <c r="N12" s="13" t="s">
        <v>1</v>
      </c>
      <c r="Q12" s="199"/>
      <c r="R12" s="4"/>
      <c r="S12" s="3"/>
      <c r="T12" s="3"/>
      <c r="U12" s="3"/>
    </row>
    <row r="13" spans="1:21" ht="19.5" thickBot="1">
      <c r="E13" s="204"/>
      <c r="F13" s="205"/>
      <c r="M13" s="198"/>
      <c r="N13" s="212" t="str">
        <f>IF(入力フォーム!E12="","",入力フォーム!E12)</f>
        <v/>
      </c>
      <c r="O13" s="212"/>
      <c r="P13" s="212"/>
      <c r="Q13" s="199"/>
    </row>
    <row r="14" spans="1:21">
      <c r="M14" s="198"/>
      <c r="Q14" s="199"/>
    </row>
    <row r="15" spans="1:21">
      <c r="T15" s="213" t="s">
        <v>43</v>
      </c>
      <c r="U15" s="213"/>
    </row>
    <row r="16" spans="1:21">
      <c r="D16" s="5" t="b">
        <f>入力フォーム!C6</f>
        <v>0</v>
      </c>
      <c r="E16" s="9" t="s">
        <v>31</v>
      </c>
      <c r="T16" s="30" t="s">
        <v>5</v>
      </c>
      <c r="U16" s="30" t="s">
        <v>6</v>
      </c>
    </row>
    <row r="17" spans="4:21">
      <c r="E17" s="9" t="s">
        <v>32</v>
      </c>
      <c r="T17" s="2"/>
      <c r="U17" s="2"/>
    </row>
    <row r="18" spans="4:21">
      <c r="T18" s="3"/>
      <c r="U18" s="3"/>
    </row>
    <row r="19" spans="4:21">
      <c r="D19" s="5" t="b">
        <f>入力フォーム!C7</f>
        <v>0</v>
      </c>
      <c r="E19" s="32" t="s">
        <v>33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4:21">
      <c r="D20" s="6"/>
      <c r="E20" s="32" t="s">
        <v>34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3" spans="4:21">
      <c r="E23" s="206" t="s">
        <v>38</v>
      </c>
      <c r="F23" s="207"/>
    </row>
    <row r="24" spans="4:21">
      <c r="E24" s="208"/>
      <c r="F24" s="209"/>
    </row>
    <row r="25" spans="4:21">
      <c r="E25" s="208"/>
      <c r="F25" s="209"/>
      <c r="P25" s="198"/>
      <c r="T25" s="199"/>
    </row>
    <row r="26" spans="4:21">
      <c r="E26" s="208"/>
      <c r="F26" s="209"/>
      <c r="P26" s="198"/>
      <c r="Q26" s="27" t="s">
        <v>44</v>
      </c>
      <c r="T26" s="199"/>
    </row>
    <row r="27" spans="4:21" ht="19.5" thickBot="1">
      <c r="E27" s="210"/>
      <c r="F27" s="211"/>
      <c r="P27" s="198"/>
      <c r="Q27" s="1" t="s">
        <v>45</v>
      </c>
      <c r="R27" s="1"/>
      <c r="S27" s="1"/>
      <c r="T27" s="199"/>
    </row>
    <row r="28" spans="4:21">
      <c r="P28" s="198"/>
      <c r="T28" s="199"/>
    </row>
    <row r="31" spans="4:21">
      <c r="H31" s="8" t="s">
        <v>93</v>
      </c>
      <c r="I31" t="s">
        <v>94</v>
      </c>
      <c r="J31" s="8"/>
      <c r="M31" t="s">
        <v>97</v>
      </c>
    </row>
    <row r="32" spans="4:21">
      <c r="H32" s="8" t="s">
        <v>89</v>
      </c>
      <c r="J32" s="8" t="s">
        <v>95</v>
      </c>
      <c r="M32" t="s">
        <v>98</v>
      </c>
    </row>
    <row r="33" spans="8:13">
      <c r="H33" s="8" t="s">
        <v>90</v>
      </c>
      <c r="J33" s="8" t="s">
        <v>96</v>
      </c>
      <c r="M33" t="s">
        <v>99</v>
      </c>
    </row>
    <row r="34" spans="8:13">
      <c r="H34" s="8" t="s">
        <v>91</v>
      </c>
      <c r="J34" s="8" t="s">
        <v>26</v>
      </c>
    </row>
    <row r="35" spans="8:13">
      <c r="H35" s="8" t="s">
        <v>92</v>
      </c>
    </row>
  </sheetData>
  <mergeCells count="9">
    <mergeCell ref="T15:U15"/>
    <mergeCell ref="P25:P28"/>
    <mergeCell ref="T25:T28"/>
    <mergeCell ref="I5:K5"/>
    <mergeCell ref="M11:M14"/>
    <mergeCell ref="Q11:Q14"/>
    <mergeCell ref="E9:F13"/>
    <mergeCell ref="E23:F27"/>
    <mergeCell ref="N13:P13"/>
  </mergeCells>
  <phoneticPr fontId="1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A6B29-9483-43CB-A3D8-17E2CC5841CB}">
  <dimension ref="A1:E29"/>
  <sheetViews>
    <sheetView workbookViewId="0">
      <pane ySplit="1" topLeftCell="A2" activePane="bottomLeft" state="frozen"/>
      <selection pane="bottomLeft" activeCell="E3" sqref="E3"/>
    </sheetView>
  </sheetViews>
  <sheetFormatPr defaultRowHeight="18.75"/>
  <cols>
    <col min="1" max="1" width="12" style="56" customWidth="1"/>
    <col min="2" max="2" width="18" style="56" customWidth="1"/>
    <col min="3" max="16384" width="9" style="56"/>
  </cols>
  <sheetData>
    <row r="1" spans="1:5">
      <c r="A1" s="55" t="s">
        <v>101</v>
      </c>
      <c r="B1" s="55" t="s">
        <v>102</v>
      </c>
    </row>
    <row r="2" spans="1:5">
      <c r="A2" s="56">
        <v>0</v>
      </c>
      <c r="B2" s="56" t="s">
        <v>103</v>
      </c>
    </row>
    <row r="3" spans="1:5">
      <c r="A3" s="56">
        <v>1</v>
      </c>
      <c r="B3" s="56" t="s">
        <v>104</v>
      </c>
      <c r="E3" s="57"/>
    </row>
    <row r="4" spans="1:5">
      <c r="A4" s="56">
        <v>2</v>
      </c>
      <c r="B4" s="56" t="s">
        <v>105</v>
      </c>
    </row>
    <row r="5" spans="1:5">
      <c r="A5" s="56">
        <v>3</v>
      </c>
      <c r="B5" s="56" t="s">
        <v>106</v>
      </c>
    </row>
    <row r="6" spans="1:5">
      <c r="A6" s="56">
        <v>4</v>
      </c>
      <c r="B6" s="56" t="s">
        <v>107</v>
      </c>
    </row>
    <row r="7" spans="1:5">
      <c r="A7" s="56">
        <v>5</v>
      </c>
      <c r="B7" s="56" t="s">
        <v>108</v>
      </c>
    </row>
    <row r="8" spans="1:5">
      <c r="A8" s="56">
        <v>6</v>
      </c>
      <c r="B8" s="56" t="s">
        <v>109</v>
      </c>
    </row>
    <row r="9" spans="1:5">
      <c r="A9" s="56">
        <v>7</v>
      </c>
      <c r="B9" s="56" t="s">
        <v>110</v>
      </c>
    </row>
    <row r="10" spans="1:5">
      <c r="A10" s="56">
        <v>8</v>
      </c>
      <c r="B10" s="56" t="s">
        <v>111</v>
      </c>
    </row>
    <row r="11" spans="1:5">
      <c r="A11" s="56">
        <v>9</v>
      </c>
      <c r="B11" s="56" t="s">
        <v>112</v>
      </c>
    </row>
    <row r="12" spans="1:5">
      <c r="A12" s="56">
        <v>10</v>
      </c>
      <c r="B12" s="56" t="s">
        <v>113</v>
      </c>
    </row>
    <row r="13" spans="1:5">
      <c r="A13" s="56">
        <v>11</v>
      </c>
      <c r="B13" s="56" t="s">
        <v>114</v>
      </c>
    </row>
    <row r="14" spans="1:5">
      <c r="A14" s="56">
        <v>12</v>
      </c>
      <c r="B14" s="56" t="s">
        <v>115</v>
      </c>
    </row>
    <row r="15" spans="1:5">
      <c r="A15" s="56">
        <v>13</v>
      </c>
      <c r="B15" s="56" t="s">
        <v>116</v>
      </c>
    </row>
    <row r="16" spans="1:5">
      <c r="A16" s="56">
        <v>14</v>
      </c>
      <c r="B16" s="56" t="s">
        <v>117</v>
      </c>
    </row>
    <row r="17" spans="1:2">
      <c r="A17" s="56">
        <v>15</v>
      </c>
      <c r="B17" s="56" t="s">
        <v>118</v>
      </c>
    </row>
    <row r="18" spans="1:2">
      <c r="A18" s="56">
        <v>16</v>
      </c>
      <c r="B18" s="56" t="s">
        <v>119</v>
      </c>
    </row>
    <row r="19" spans="1:2">
      <c r="A19" s="56">
        <v>17</v>
      </c>
      <c r="B19" s="56" t="s">
        <v>120</v>
      </c>
    </row>
    <row r="20" spans="1:2">
      <c r="A20" s="56">
        <v>18</v>
      </c>
      <c r="B20" s="56" t="s">
        <v>121</v>
      </c>
    </row>
    <row r="21" spans="1:2">
      <c r="A21" s="56">
        <v>19</v>
      </c>
      <c r="B21" s="56" t="s">
        <v>122</v>
      </c>
    </row>
    <row r="22" spans="1:2">
      <c r="A22" s="56">
        <v>20</v>
      </c>
      <c r="B22" s="56" t="s">
        <v>123</v>
      </c>
    </row>
    <row r="23" spans="1:2">
      <c r="A23" s="56">
        <v>30</v>
      </c>
      <c r="B23" s="56" t="s">
        <v>124</v>
      </c>
    </row>
    <row r="24" spans="1:2">
      <c r="A24" s="56">
        <v>40</v>
      </c>
      <c r="B24" s="56" t="s">
        <v>125</v>
      </c>
    </row>
    <row r="25" spans="1:2">
      <c r="A25" s="56">
        <v>50</v>
      </c>
      <c r="B25" s="56" t="s">
        <v>126</v>
      </c>
    </row>
    <row r="26" spans="1:2">
      <c r="A26" s="56">
        <v>60</v>
      </c>
      <c r="B26" s="56" t="s">
        <v>127</v>
      </c>
    </row>
    <row r="27" spans="1:2">
      <c r="A27" s="56">
        <v>70</v>
      </c>
      <c r="B27" s="56" t="s">
        <v>128</v>
      </c>
    </row>
    <row r="28" spans="1:2">
      <c r="A28" s="56">
        <v>80</v>
      </c>
      <c r="B28" s="56" t="s">
        <v>129</v>
      </c>
    </row>
    <row r="29" spans="1:2">
      <c r="A29" s="56">
        <v>90</v>
      </c>
      <c r="B29" s="56" t="s">
        <v>130</v>
      </c>
    </row>
  </sheetData>
  <phoneticPr fontId="1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ADD6F-DD54-4F7F-89E4-8B78AB5747E7}">
  <dimension ref="A1:B5"/>
  <sheetViews>
    <sheetView workbookViewId="0">
      <selection activeCell="B9" sqref="B9"/>
    </sheetView>
  </sheetViews>
  <sheetFormatPr defaultRowHeight="18.75"/>
  <cols>
    <col min="1" max="1" width="14" style="56" customWidth="1"/>
    <col min="2" max="2" width="18" style="56" customWidth="1"/>
    <col min="3" max="16384" width="9" style="56"/>
  </cols>
  <sheetData>
    <row r="1" spans="1:2">
      <c r="A1" s="55" t="s">
        <v>131</v>
      </c>
      <c r="B1" s="55" t="s">
        <v>132</v>
      </c>
    </row>
    <row r="2" spans="1:2">
      <c r="A2" s="56">
        <v>100</v>
      </c>
      <c r="B2" s="56" t="s">
        <v>133</v>
      </c>
    </row>
    <row r="3" spans="1:2">
      <c r="A3" s="56">
        <v>1000</v>
      </c>
      <c r="B3" s="56" t="s">
        <v>134</v>
      </c>
    </row>
    <row r="4" spans="1:2">
      <c r="A4" s="56">
        <v>1000000</v>
      </c>
      <c r="B4" s="56" t="s">
        <v>135</v>
      </c>
    </row>
    <row r="5" spans="1:2">
      <c r="A5" s="56">
        <v>1000000000</v>
      </c>
      <c r="B5" s="56" t="s">
        <v>136</v>
      </c>
    </row>
  </sheetData>
  <phoneticPr fontId="1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2B5AB-583C-429B-9190-3E5B97A53B98}">
  <dimension ref="A1:C5"/>
  <sheetViews>
    <sheetView workbookViewId="0">
      <selection activeCell="G14" sqref="G14"/>
    </sheetView>
  </sheetViews>
  <sheetFormatPr defaultRowHeight="18.75"/>
  <cols>
    <col min="2" max="2" width="28.875" customWidth="1"/>
  </cols>
  <sheetData>
    <row r="1" spans="1:3">
      <c r="A1" s="58" t="s">
        <v>141</v>
      </c>
      <c r="B1" s="58" t="s">
        <v>142</v>
      </c>
      <c r="C1" s="60" t="s">
        <v>146</v>
      </c>
    </row>
    <row r="2" spans="1:3">
      <c r="A2" t="s">
        <v>93</v>
      </c>
      <c r="B2" t="s">
        <v>137</v>
      </c>
      <c r="C2">
        <v>0</v>
      </c>
    </row>
    <row r="3" spans="1:3">
      <c r="A3" t="s">
        <v>89</v>
      </c>
      <c r="B3" t="s">
        <v>138</v>
      </c>
      <c r="C3">
        <v>2</v>
      </c>
    </row>
    <row r="4" spans="1:3">
      <c r="A4" t="s">
        <v>90</v>
      </c>
      <c r="B4" t="s">
        <v>139</v>
      </c>
      <c r="C4">
        <v>2</v>
      </c>
    </row>
    <row r="5" spans="1:3">
      <c r="A5" t="s">
        <v>92</v>
      </c>
      <c r="B5" t="s">
        <v>140</v>
      </c>
      <c r="C5">
        <v>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3</vt:i4>
      </vt:variant>
    </vt:vector>
  </HeadingPairs>
  <TitlesOfParts>
    <vt:vector size="10" baseType="lpstr">
      <vt:lpstr>入力フォーム</vt:lpstr>
      <vt:lpstr>申込書</vt:lpstr>
      <vt:lpstr>手形</vt:lpstr>
      <vt:lpstr>カメラ部品</vt:lpstr>
      <vt:lpstr>DICT</vt:lpstr>
      <vt:lpstr>UNITS</vt:lpstr>
      <vt:lpstr>CURRENCY</vt:lpstr>
      <vt:lpstr>手形!Print_Area</vt:lpstr>
      <vt:lpstr>申込書!Print_Area</vt:lpstr>
      <vt:lpstr>入力フォーム!Print_Area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糸数 拓馬(14305)</dc:creator>
  <cp:lastModifiedBy>糸数 拓馬(14305)</cp:lastModifiedBy>
  <cp:lastPrinted>2026-04-13T06:59:15Z</cp:lastPrinted>
  <dcterms:created xsi:type="dcterms:W3CDTF">2026-02-25T23:48:53Z</dcterms:created>
  <dcterms:modified xsi:type="dcterms:W3CDTF">2026-04-13T07:00:02Z</dcterms:modified>
</cp:coreProperties>
</file>